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48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'2'!$A$1:$J$19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<sst xmlns="http://schemas.openxmlformats.org/spreadsheetml/2006/main" count="57" uniqueCount="50">
  <si>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</si>
  <si>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</si>
  <si>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</si>
  <si>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</si>
  <si>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</si>
  <si>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</si>
  <si>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</si>
  <si>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</si>
  <si>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</si>
  <si>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</si>
  <si>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</si>
  <si>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</si>
  <si>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</si>
  <si>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</si>
  <si>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</si>
  <si>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</si>
  <si>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</si>
  <si>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</si>
  <si>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</si>
  <si>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</si>
  <si>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</si>
  <si>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</si>
  <si>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Працевлаштовано з компенсацією витрат роботодавцю єдиного внеску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</si>
  <si>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</si>
  <si>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</si>
  <si>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</si>
  <si>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</si>
  <si>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</si>
  <si>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</si>
  <si>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</si>
  <si>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</si>
  <si>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</si>
  <si>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</si>
  <si>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</si>
  <si>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</si>
  <si>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Усього</t>
  </si>
  <si>
    <t xml:space="preserve">з них, звернулися з початку року </t>
  </si>
  <si>
    <t>Хотинська районна філія</t>
  </si>
  <si>
    <t>Усього за                       2015 - 2019 рр.</t>
  </si>
  <si>
    <t>2019 р.</t>
  </si>
  <si>
    <t>Назва філій ОЦЗ</t>
  </si>
  <si>
    <t>АТО(ООС)</t>
  </si>
  <si>
    <t>учасникам АТО(ООС)</t>
  </si>
  <si>
    <t>2016 р.</t>
  </si>
  <si>
    <t>січень-лютий 2018 р.</t>
  </si>
  <si>
    <t>січень-лютий 2019 р.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</si>
  <si>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</si>
  <si>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Станом на 1 березня</t>
  </si>
  <si>
    <t>Інформація про надання послуг Чернівецькою обласною службою зайнятості</t>
  </si>
  <si>
    <t>Інформація щодо надання послуг Чернівецькою обласною службою зайнятості учасникам АТО(ООС) у січні-лютому 2019 р.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</si>
</sst>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i/>
      <sz val="16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i/>
      <sz val="16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6" fillId="0" borderId="6" applyNumberFormat="0" applyFill="0" applyAlignment="0" applyProtection="0"/>
    <xf numFmtId="0" fontId="11" fillId="0" borderId="7" applyNumberFormat="0" applyFill="0" applyAlignment="0" applyProtection="0"/>
    <xf numFmtId="0" fontId="37" fillId="0" borderId="8" applyNumberFormat="0" applyFill="0" applyAlignment="0" applyProtection="0"/>
    <xf numFmtId="0" fontId="12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7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1" fillId="24" borderId="1" applyNumberFormat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28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29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0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1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2" fillId="0" borderId="12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33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1" fontId="4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44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4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6" fillId="0" borderId="0" xfId="447" applyNumberFormat="1" applyFont="1" applyFill="1" applyProtection="1">
      <alignment/>
      <protection locked="0"/>
    </xf>
    <xf numFmtId="1" fontId="47" fillId="51" borderId="0" xfId="447" applyNumberFormat="1" applyFont="1" applyFill="1" applyBorder="1" applyAlignment="1" applyProtection="1">
      <alignment horizontal="right"/>
      <protection locked="0"/>
    </xf>
    <xf numFmtId="1" fontId="45" fillId="0" borderId="3" xfId="447" applyNumberFormat="1" applyFont="1" applyFill="1" applyBorder="1" applyAlignment="1" applyProtection="1">
      <alignment horizontal="center"/>
      <protection/>
    </xf>
    <xf numFmtId="1" fontId="45" fillId="51" borderId="3" xfId="447" applyNumberFormat="1" applyFont="1" applyFill="1" applyBorder="1" applyAlignment="1" applyProtection="1">
      <alignment horizontal="center"/>
      <protection/>
    </xf>
    <xf numFmtId="1" fontId="48" fillId="0" borderId="3" xfId="447" applyNumberFormat="1" applyFont="1" applyFill="1" applyBorder="1" applyAlignment="1" applyProtection="1">
      <alignment horizontal="center" vertical="center" wrapText="1"/>
      <protection/>
    </xf>
    <xf numFmtId="0" fontId="39" fillId="0" borderId="3" xfId="451" applyFont="1" applyFill="1" applyBorder="1" applyAlignment="1">
      <alignment horizontal="left"/>
      <protection/>
    </xf>
    <xf numFmtId="1" fontId="48" fillId="0" borderId="20" xfId="447" applyNumberFormat="1" applyFont="1" applyFill="1" applyBorder="1" applyAlignment="1" applyProtection="1">
      <alignment horizontal="center" vertical="center"/>
      <protection locked="0"/>
    </xf>
    <xf numFmtId="0" fontId="41" fillId="0" borderId="3" xfId="447" applyNumberFormat="1" applyFont="1" applyFill="1" applyBorder="1" applyAlignment="1" applyProtection="1">
      <alignment horizontal="left" vertical="center" wrapText="1" shrinkToFit="1"/>
      <protection/>
    </xf>
    <xf numFmtId="3" fontId="41" fillId="51" borderId="3" xfId="447" applyNumberFormat="1" applyFont="1" applyFill="1" applyBorder="1" applyAlignment="1" applyProtection="1">
      <alignment horizontal="center" vertical="center"/>
      <protection/>
    </xf>
    <xf numFmtId="3" fontId="48" fillId="51" borderId="3" xfId="447" applyNumberFormat="1" applyFont="1" applyFill="1" applyBorder="1" applyAlignment="1" applyProtection="1">
      <alignment horizontal="center" vertical="center"/>
      <protection locked="0"/>
    </xf>
    <xf numFmtId="3" fontId="48" fillId="51" borderId="3" xfId="447" applyNumberFormat="1" applyFont="1" applyFill="1" applyBorder="1" applyAlignment="1" applyProtection="1">
      <alignment horizontal="center" vertical="center"/>
      <protection/>
    </xf>
    <xf numFmtId="0" fontId="67" fillId="0" borderId="0" xfId="449" applyFont="1">
      <alignment/>
      <protection/>
    </xf>
    <xf numFmtId="0" fontId="39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68" fillId="0" borderId="0" xfId="449" applyFont="1">
      <alignment/>
      <protection/>
    </xf>
    <xf numFmtId="0" fontId="69" fillId="0" borderId="0" xfId="450" applyFont="1" applyAlignment="1">
      <alignment vertical="center" wrapText="1"/>
      <protection/>
    </xf>
    <xf numFmtId="0" fontId="68" fillId="0" borderId="0" xfId="450" applyFont="1" applyAlignment="1">
      <alignment vertical="center" wrapText="1"/>
      <protection/>
    </xf>
    <xf numFmtId="169" fontId="68" fillId="0" borderId="0" xfId="450" applyNumberFormat="1" applyFont="1" applyAlignment="1">
      <alignment vertical="center" wrapText="1"/>
      <protection/>
    </xf>
    <xf numFmtId="3" fontId="68" fillId="0" borderId="0" xfId="449" applyNumberFormat="1" applyFont="1">
      <alignment/>
      <protection/>
    </xf>
    <xf numFmtId="1" fontId="70" fillId="0" borderId="0" xfId="447" applyNumberFormat="1" applyFont="1" applyFill="1" applyProtection="1">
      <alignment/>
      <protection locked="0"/>
    </xf>
    <xf numFmtId="1" fontId="71" fillId="0" borderId="0" xfId="447" applyNumberFormat="1" applyFont="1" applyFill="1" applyProtection="1">
      <alignment/>
      <protection locked="0"/>
    </xf>
    <xf numFmtId="1" fontId="72" fillId="0" borderId="0" xfId="447" applyNumberFormat="1" applyFont="1" applyFill="1" applyBorder="1" applyAlignment="1" applyProtection="1">
      <alignment vertical="center"/>
      <protection locked="0"/>
    </xf>
    <xf numFmtId="1" fontId="70" fillId="0" borderId="0" xfId="447" applyNumberFormat="1" applyFont="1" applyFill="1" applyBorder="1" applyAlignment="1" applyProtection="1">
      <alignment horizontal="right"/>
      <protection locked="0"/>
    </xf>
    <xf numFmtId="1" fontId="4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448" applyNumberFormat="1" applyFont="1" applyFill="1" applyBorder="1" applyAlignment="1" applyProtection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50" fillId="0" borderId="3" xfId="450" applyFont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0" fontId="51" fillId="0" borderId="3" xfId="450" applyFont="1" applyBorder="1" applyAlignment="1">
      <alignment horizontal="center" vertical="center" wrapText="1"/>
      <protection/>
    </xf>
    <xf numFmtId="1" fontId="51" fillId="0" borderId="3" xfId="450" applyNumberFormat="1" applyFont="1" applyFill="1" applyBorder="1" applyAlignment="1">
      <alignment horizontal="center" vertical="center" wrapText="1"/>
      <protection/>
    </xf>
    <xf numFmtId="1" fontId="52" fillId="0" borderId="3" xfId="450" applyNumberFormat="1" applyFont="1" applyFill="1" applyBorder="1" applyAlignment="1">
      <alignment horizontal="center" vertical="center" wrapText="1"/>
      <protection/>
    </xf>
    <xf numFmtId="0" fontId="52" fillId="0" borderId="3" xfId="450" applyFont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3" fontId="50" fillId="0" borderId="3" xfId="450" applyNumberFormat="1" applyFont="1" applyFill="1" applyBorder="1" applyAlignment="1">
      <alignment horizontal="center" vertical="center" wrapText="1"/>
      <protection/>
    </xf>
    <xf numFmtId="3" fontId="51" fillId="0" borderId="3" xfId="450" applyNumberFormat="1" applyFont="1" applyFill="1" applyBorder="1" applyAlignment="1">
      <alignment horizontal="center" vertical="center" wrapText="1"/>
      <protection/>
    </xf>
    <xf numFmtId="3" fontId="52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169" fontId="51" fillId="0" borderId="3" xfId="450" applyNumberFormat="1" applyFont="1" applyBorder="1" applyAlignment="1">
      <alignment horizontal="center" vertical="center" wrapText="1"/>
      <protection/>
    </xf>
    <xf numFmtId="169" fontId="73" fillId="0" borderId="3" xfId="450" applyNumberFormat="1" applyFont="1" applyBorder="1" applyAlignment="1">
      <alignment horizontal="center" vertical="center" wrapText="1"/>
      <protection/>
    </xf>
    <xf numFmtId="0" fontId="53" fillId="0" borderId="3" xfId="449" applyFont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center" vertical="center" wrapText="1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3" fontId="50" fillId="51" borderId="23" xfId="450" applyNumberFormat="1" applyFont="1" applyFill="1" applyBorder="1" applyAlignment="1">
      <alignment horizontal="center" vertical="center" wrapText="1"/>
      <protection/>
    </xf>
    <xf numFmtId="0" fontId="51" fillId="51" borderId="3" xfId="450" applyFont="1" applyFill="1" applyBorder="1" applyAlignment="1">
      <alignment horizontal="left" vertical="center" wrapText="1" indent="2"/>
      <protection/>
    </xf>
    <xf numFmtId="0" fontId="54" fillId="51" borderId="23" xfId="450" applyFont="1" applyFill="1" applyBorder="1" applyAlignment="1">
      <alignment horizontal="center" vertical="center" wrapText="1"/>
      <protection/>
    </xf>
    <xf numFmtId="0" fontId="52" fillId="51" borderId="3" xfId="450" applyFont="1" applyFill="1" applyBorder="1" applyAlignment="1">
      <alignment horizontal="left" vertical="center" wrapText="1"/>
      <protection/>
    </xf>
    <xf numFmtId="3" fontId="52" fillId="51" borderId="23" xfId="450" applyNumberFormat="1" applyFont="1" applyFill="1" applyBorder="1" applyAlignment="1">
      <alignment horizontal="center"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1" fontId="50" fillId="51" borderId="23" xfId="450" applyNumberFormat="1" applyFont="1" applyFill="1" applyBorder="1" applyAlignment="1">
      <alignment horizontal="center" vertical="center" wrapText="1"/>
      <protection/>
    </xf>
    <xf numFmtId="0" fontId="52" fillId="51" borderId="3" xfId="450" applyFont="1" applyFill="1" applyBorder="1" applyAlignment="1">
      <alignment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0" fontId="23" fillId="51" borderId="0" xfId="450" applyFont="1" applyFill="1" applyBorder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53" fillId="51" borderId="3" xfId="450" applyFont="1" applyFill="1" applyBorder="1" applyAlignment="1">
      <alignment horizontal="center" vertical="center" wrapText="1"/>
      <protection/>
    </xf>
    <xf numFmtId="169" fontId="56" fillId="51" borderId="3" xfId="449" applyNumberFormat="1" applyFont="1" applyFill="1" applyBorder="1" applyAlignment="1">
      <alignment horizontal="center" vertical="center"/>
      <protection/>
    </xf>
    <xf numFmtId="0" fontId="23" fillId="0" borderId="23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3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0" fillId="0" borderId="0" xfId="449" applyFont="1" applyAlignment="1">
      <alignment horizontal="right" vertical="center"/>
      <protection/>
    </xf>
    <xf numFmtId="0" fontId="41" fillId="0" borderId="0" xfId="449" applyFont="1" applyAlignment="1">
      <alignment horizontal="center" vertical="center" wrapText="1"/>
      <protection/>
    </xf>
    <xf numFmtId="170" fontId="55" fillId="51" borderId="24" xfId="450" applyNumberFormat="1" applyFont="1" applyFill="1" applyBorder="1" applyAlignment="1">
      <alignment horizontal="center" vertical="center" wrapText="1"/>
      <protection/>
    </xf>
    <xf numFmtId="170" fontId="55" fillId="51" borderId="25" xfId="450" applyNumberFormat="1" applyFont="1" applyFill="1" applyBorder="1" applyAlignment="1">
      <alignment horizontal="center" vertical="center" wrapText="1"/>
      <protection/>
    </xf>
    <xf numFmtId="0" fontId="55" fillId="0" borderId="24" xfId="450" applyFont="1" applyBorder="1" applyAlignment="1">
      <alignment horizontal="center" vertical="center" wrapText="1"/>
      <protection/>
    </xf>
    <xf numFmtId="0" fontId="23" fillId="51" borderId="23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40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4">
      <selection activeCell="N11" sqref="N11"/>
    </sheetView>
  </sheetViews>
  <sheetFormatPr defaultColWidth="9.25390625" defaultRowHeight="12.75"/>
  <cols>
    <col min="1" max="1" width="50.25390625" style="1" customWidth="1"/>
    <col min="2" max="2" width="20.875" style="24" customWidth="1"/>
    <col min="3" max="4" width="14.375" style="1" customWidth="1"/>
    <col min="5" max="5" width="15.25390625" style="1" customWidth="1"/>
    <col min="6" max="6" width="13.875" style="24" customWidth="1"/>
    <col min="7" max="7" width="15.625" style="24" customWidth="1"/>
    <col min="8" max="8" width="15.75390625" style="24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25"/>
      <c r="C1" s="25"/>
      <c r="F1" s="77" t="s">
        <v>41</v>
      </c>
      <c r="G1" s="77"/>
      <c r="H1" s="77"/>
    </row>
    <row r="2" spans="1:8" ht="25.5" customHeight="1">
      <c r="A2" s="78" t="s">
        <v>48</v>
      </c>
      <c r="B2" s="78"/>
      <c r="C2" s="78"/>
      <c r="D2" s="78"/>
      <c r="E2" s="78"/>
      <c r="F2" s="78"/>
      <c r="G2" s="78"/>
      <c r="H2" s="78"/>
    </row>
    <row r="3" spans="1:8" ht="25.5" customHeight="1">
      <c r="A3" s="78" t="s">
        <v>42</v>
      </c>
      <c r="B3" s="78"/>
      <c r="C3" s="78"/>
      <c r="D3" s="78"/>
      <c r="E3" s="78"/>
      <c r="F3" s="78"/>
      <c r="G3" s="78"/>
      <c r="H3" s="78"/>
    </row>
    <row r="4" spans="1:8" ht="9.75" customHeight="1">
      <c r="A4" s="2"/>
      <c r="B4" s="2"/>
      <c r="C4" s="2"/>
      <c r="D4" s="26"/>
      <c r="F4" s="1"/>
      <c r="G4" s="1"/>
      <c r="H4" s="1"/>
    </row>
    <row r="5" spans="1:8" s="27" customFormat="1" ht="60.75">
      <c r="A5" s="39"/>
      <c r="B5" s="55" t="s">
        <v>38</v>
      </c>
      <c r="C5" s="38" t="s">
        <v>43</v>
      </c>
      <c r="D5" s="38" t="s">
        <v>8</v>
      </c>
      <c r="E5" s="39" t="s">
        <v>21</v>
      </c>
      <c r="F5" s="39" t="s">
        <v>44</v>
      </c>
      <c r="G5" s="39" t="s">
        <v>45</v>
      </c>
      <c r="H5" s="54" t="s">
        <v>9</v>
      </c>
    </row>
    <row r="6" spans="1:8" s="28" customFormat="1" ht="22.5">
      <c r="A6" s="56" t="s">
        <v>1</v>
      </c>
      <c r="B6" s="57">
        <f>1965+G7</f>
        <v>2025</v>
      </c>
      <c r="C6" s="40">
        <v>1201</v>
      </c>
      <c r="D6" s="41">
        <v>1042</v>
      </c>
      <c r="E6" s="41">
        <v>551</v>
      </c>
      <c r="F6" s="48">
        <v>301</v>
      </c>
      <c r="G6" s="48">
        <v>233</v>
      </c>
      <c r="H6" s="52">
        <f>ROUND(G6/F6*100,1)</f>
        <v>77.4</v>
      </c>
    </row>
    <row r="7" spans="1:8" s="28" customFormat="1" ht="23.25">
      <c r="A7" s="58" t="s">
        <v>2</v>
      </c>
      <c r="B7" s="59" t="s">
        <v>0</v>
      </c>
      <c r="C7" s="42">
        <v>863</v>
      </c>
      <c r="D7" s="43">
        <v>355</v>
      </c>
      <c r="E7" s="43">
        <v>309</v>
      </c>
      <c r="F7" s="49">
        <v>59</v>
      </c>
      <c r="G7" s="49">
        <v>60</v>
      </c>
      <c r="H7" s="52">
        <f aca="true" t="shared" si="0" ref="H7:H13">ROUND(G7/F7*100,1)</f>
        <v>101.7</v>
      </c>
    </row>
    <row r="8" spans="1:8" s="28" customFormat="1" ht="20.25">
      <c r="A8" s="60" t="s">
        <v>3</v>
      </c>
      <c r="B8" s="61">
        <f>(G8-149)+1895</f>
        <v>1943</v>
      </c>
      <c r="C8" s="42">
        <v>1145</v>
      </c>
      <c r="D8" s="44">
        <v>974</v>
      </c>
      <c r="E8" s="44">
        <v>504</v>
      </c>
      <c r="F8" s="50">
        <v>262</v>
      </c>
      <c r="G8" s="50">
        <v>197</v>
      </c>
      <c r="H8" s="52">
        <f t="shared" si="0"/>
        <v>75.2</v>
      </c>
    </row>
    <row r="9" spans="1:8" s="29" customFormat="1" ht="68.25" customHeight="1">
      <c r="A9" s="62" t="s">
        <v>19</v>
      </c>
      <c r="B9" s="63">
        <f>516+G9</f>
        <v>528</v>
      </c>
      <c r="C9" s="40">
        <v>175</v>
      </c>
      <c r="D9" s="41">
        <v>173</v>
      </c>
      <c r="E9" s="41">
        <v>119</v>
      </c>
      <c r="F9" s="51">
        <v>15</v>
      </c>
      <c r="G9" s="51">
        <v>12</v>
      </c>
      <c r="H9" s="52">
        <f t="shared" si="0"/>
        <v>80</v>
      </c>
    </row>
    <row r="10" spans="1:11" s="29" customFormat="1" ht="49.5" customHeight="1">
      <c r="A10" s="64" t="s">
        <v>20</v>
      </c>
      <c r="B10" s="57">
        <f>50+G10</f>
        <v>53</v>
      </c>
      <c r="C10" s="45">
        <v>10</v>
      </c>
      <c r="D10" s="44">
        <v>10</v>
      </c>
      <c r="E10" s="44">
        <v>12</v>
      </c>
      <c r="F10" s="44">
        <v>0</v>
      </c>
      <c r="G10" s="44">
        <v>3</v>
      </c>
      <c r="H10" s="53" t="e">
        <f>ROUND(G10/F10*100,1)</f>
        <v>#DIV/0!</v>
      </c>
      <c r="K10" s="30"/>
    </row>
    <row r="11" spans="1:8" s="29" customFormat="1" ht="69.75" customHeight="1">
      <c r="A11" s="65" t="s">
        <v>22</v>
      </c>
      <c r="B11" s="63">
        <f>13+G11</f>
        <v>13</v>
      </c>
      <c r="C11" s="46">
        <v>5</v>
      </c>
      <c r="D11" s="41">
        <v>6</v>
      </c>
      <c r="E11" s="41">
        <v>1</v>
      </c>
      <c r="F11" s="47">
        <v>0</v>
      </c>
      <c r="G11" s="47">
        <v>0</v>
      </c>
      <c r="H11" s="53" t="e">
        <f t="shared" si="0"/>
        <v>#DIV/0!</v>
      </c>
    </row>
    <row r="12" spans="1:8" s="29" customFormat="1" ht="33" customHeight="1">
      <c r="A12" s="65" t="s">
        <v>4</v>
      </c>
      <c r="B12" s="63">
        <f>114+(G12-1)</f>
        <v>119</v>
      </c>
      <c r="C12" s="46">
        <v>39</v>
      </c>
      <c r="D12" s="47">
        <v>33</v>
      </c>
      <c r="E12" s="47">
        <v>20</v>
      </c>
      <c r="F12" s="47">
        <v>1</v>
      </c>
      <c r="G12" s="47">
        <v>6</v>
      </c>
      <c r="H12" s="52">
        <f t="shared" si="0"/>
        <v>600</v>
      </c>
    </row>
    <row r="13" spans="1:8" s="29" customFormat="1" ht="63" customHeight="1">
      <c r="A13" s="65" t="s">
        <v>7</v>
      </c>
      <c r="B13" s="63">
        <f>121+G13</f>
        <v>124</v>
      </c>
      <c r="C13" s="46">
        <v>55</v>
      </c>
      <c r="D13" s="47">
        <v>30</v>
      </c>
      <c r="E13" s="47">
        <v>27</v>
      </c>
      <c r="F13" s="47">
        <v>5</v>
      </c>
      <c r="G13" s="47">
        <v>3</v>
      </c>
      <c r="H13" s="52">
        <f t="shared" si="0"/>
        <v>60</v>
      </c>
    </row>
    <row r="14" spans="1:8" s="29" customFormat="1" ht="22.5">
      <c r="A14" s="69"/>
      <c r="B14" s="70"/>
      <c r="C14" s="79" t="s">
        <v>10</v>
      </c>
      <c r="D14" s="79"/>
      <c r="E14" s="80"/>
      <c r="F14" s="81" t="s">
        <v>47</v>
      </c>
      <c r="G14" s="81"/>
      <c r="H14" s="81"/>
    </row>
    <row r="15" spans="1:8" s="29" customFormat="1" ht="47.25">
      <c r="A15" s="82"/>
      <c r="B15" s="83"/>
      <c r="C15" s="66" t="s">
        <v>8</v>
      </c>
      <c r="D15" s="66" t="s">
        <v>21</v>
      </c>
      <c r="E15" s="66" t="s">
        <v>39</v>
      </c>
      <c r="F15" s="66" t="s">
        <v>21</v>
      </c>
      <c r="G15" s="66" t="s">
        <v>39</v>
      </c>
      <c r="H15" s="71" t="s">
        <v>9</v>
      </c>
    </row>
    <row r="16" spans="1:8" s="27" customFormat="1" ht="20.25">
      <c r="A16" s="73" t="s">
        <v>5</v>
      </c>
      <c r="B16" s="74"/>
      <c r="C16" s="67">
        <v>687</v>
      </c>
      <c r="D16" s="67">
        <v>242</v>
      </c>
      <c r="E16" s="67">
        <v>173</v>
      </c>
      <c r="F16" s="67">
        <v>238</v>
      </c>
      <c r="G16" s="67">
        <v>183</v>
      </c>
      <c r="H16" s="72">
        <f>ROUND(G16/F16*100,1)</f>
        <v>76.9</v>
      </c>
    </row>
    <row r="17" spans="1:8" s="27" customFormat="1" ht="20.25">
      <c r="A17" s="73" t="s">
        <v>6</v>
      </c>
      <c r="B17" s="74"/>
      <c r="C17" s="67">
        <v>620</v>
      </c>
      <c r="D17" s="67">
        <v>207</v>
      </c>
      <c r="E17" s="67">
        <v>149</v>
      </c>
      <c r="F17" s="67">
        <v>207</v>
      </c>
      <c r="G17" s="67">
        <v>152</v>
      </c>
      <c r="H17" s="72">
        <f>ROUND(G17/F17*100,1)</f>
        <v>73.4</v>
      </c>
    </row>
    <row r="18" spans="1:10" s="27" customFormat="1" ht="20.25">
      <c r="A18" s="75" t="s">
        <v>46</v>
      </c>
      <c r="B18" s="76"/>
      <c r="C18" s="68">
        <v>2913</v>
      </c>
      <c r="D18" s="68">
        <v>3499</v>
      </c>
      <c r="E18" s="68">
        <v>4852</v>
      </c>
      <c r="F18" s="68">
        <v>3874</v>
      </c>
      <c r="G18" s="68">
        <v>4818</v>
      </c>
      <c r="H18" s="72">
        <f>ROUND(G18/F18*100,1)</f>
        <v>124.4</v>
      </c>
      <c r="J18" s="31"/>
    </row>
    <row r="19" s="27" customFormat="1" ht="12.75"/>
  </sheetData>
  <sheetProtection/>
  <mergeCells count="9">
    <mergeCell ref="A16:B16"/>
    <mergeCell ref="A17:B17"/>
    <mergeCell ref="A18:B18"/>
    <mergeCell ref="F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view="pageBreakPreview" zoomScale="55" zoomScaleNormal="85" zoomScaleSheetLayoutView="55" zoomScalePageLayoutView="0" workbookViewId="0" topLeftCell="A1">
      <selection activeCell="C6" sqref="C6"/>
    </sheetView>
  </sheetViews>
  <sheetFormatPr defaultColWidth="9.00390625" defaultRowHeight="12.75"/>
  <cols>
    <col min="1" max="1" width="51.00390625" style="7" customWidth="1"/>
    <col min="2" max="4" width="25.75390625" style="8" customWidth="1"/>
    <col min="5" max="5" width="31.375" style="8" customWidth="1"/>
    <col min="6" max="6" width="25.75390625" style="8" customWidth="1"/>
    <col min="7" max="7" width="31.375" style="8" customWidth="1"/>
    <col min="8" max="10" width="25.75390625" style="8" customWidth="1"/>
    <col min="11" max="218" width="9.125" style="9" customWidth="1"/>
    <col min="219" max="219" width="15.25390625" style="9" customWidth="1"/>
    <col min="220" max="220" width="8.75390625" style="9" customWidth="1"/>
    <col min="221" max="221" width="8.25390625" style="9" customWidth="1"/>
    <col min="222" max="222" width="6.125" style="9" customWidth="1"/>
    <col min="223" max="223" width="8.25390625" style="9" customWidth="1"/>
    <col min="224" max="224" width="8.625" style="9" customWidth="1"/>
    <col min="225" max="225" width="6.375" style="9" customWidth="1"/>
    <col min="226" max="226" width="8.25390625" style="9" customWidth="1"/>
    <col min="227" max="227" width="8.625" style="9" customWidth="1"/>
    <col min="228" max="228" width="6.00390625" style="9" customWidth="1"/>
    <col min="229" max="229" width="7.125" style="9" customWidth="1"/>
    <col min="230" max="230" width="7.00390625" style="9" customWidth="1"/>
    <col min="231" max="231" width="6.25390625" style="9" customWidth="1"/>
    <col min="232" max="232" width="7.625" style="9" customWidth="1"/>
    <col min="233" max="233" width="7.00390625" style="9" customWidth="1"/>
    <col min="234" max="234" width="6.375" style="9" customWidth="1"/>
    <col min="235" max="235" width="7.125" style="9" customWidth="1"/>
    <col min="236" max="236" width="7.25390625" style="9" customWidth="1"/>
    <col min="237" max="237" width="6.75390625" style="9" customWidth="1"/>
    <col min="238" max="238" width="8.75390625" style="9" customWidth="1"/>
    <col min="239" max="239" width="8.625" style="9" customWidth="1"/>
    <col min="240" max="240" width="6.625" style="9" customWidth="1"/>
    <col min="241" max="241" width="9.00390625" style="9" customWidth="1"/>
    <col min="242" max="242" width="8.25390625" style="9" customWidth="1"/>
    <col min="243" max="243" width="6.00390625" style="9" customWidth="1"/>
    <col min="244" max="244" width="8.25390625" style="9" customWidth="1"/>
    <col min="245" max="245" width="8.875" style="9" customWidth="1"/>
    <col min="246" max="246" width="6.375" style="9" customWidth="1"/>
    <col min="247" max="247" width="8.375" style="9" customWidth="1"/>
    <col min="248" max="248" width="8.25390625" style="9" customWidth="1"/>
    <col min="249" max="249" width="6.25390625" style="9" customWidth="1"/>
    <col min="250" max="250" width="8.375" style="9" customWidth="1"/>
    <col min="251" max="251" width="8.25390625" style="9" customWidth="1"/>
    <col min="252" max="252" width="6.125" style="9" customWidth="1"/>
    <col min="253" max="253" width="8.625" style="9" customWidth="1"/>
    <col min="254" max="254" width="8.375" style="9" customWidth="1"/>
    <col min="255" max="255" width="6.25390625" style="9" customWidth="1"/>
    <col min="256" max="16384" width="9.125" style="9" customWidth="1"/>
  </cols>
  <sheetData>
    <row r="1" spans="1:10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s="13" customFormat="1" ht="63" customHeight="1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</row>
    <row r="3" spans="2:10" s="5" customFormat="1" ht="15" customHeight="1">
      <c r="B3" s="11"/>
      <c r="C3" s="11"/>
      <c r="D3" s="11"/>
      <c r="E3" s="6"/>
      <c r="G3" s="12"/>
      <c r="H3" s="11"/>
      <c r="J3" s="14" t="s">
        <v>11</v>
      </c>
    </row>
    <row r="4" spans="1:10" s="32" customFormat="1" ht="123" customHeight="1">
      <c r="A4" s="19" t="s">
        <v>40</v>
      </c>
      <c r="B4" s="17" t="s">
        <v>12</v>
      </c>
      <c r="C4" s="17" t="s">
        <v>36</v>
      </c>
      <c r="D4" s="17" t="s">
        <v>16</v>
      </c>
      <c r="E4" s="17" t="s">
        <v>18</v>
      </c>
      <c r="F4" s="17" t="s">
        <v>4</v>
      </c>
      <c r="G4" s="17" t="s">
        <v>7</v>
      </c>
      <c r="H4" s="36" t="s">
        <v>13</v>
      </c>
      <c r="I4" s="37" t="s">
        <v>14</v>
      </c>
      <c r="J4" s="37" t="s">
        <v>17</v>
      </c>
    </row>
    <row r="5" spans="1:10" s="33" customFormat="1" ht="18" customHeight="1">
      <c r="A5" s="15" t="s">
        <v>15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</row>
    <row r="6" spans="1:10" s="34" customFormat="1" ht="45.75" customHeight="1">
      <c r="A6" s="20" t="s">
        <v>35</v>
      </c>
      <c r="B6" s="21">
        <f aca="true" t="shared" si="0" ref="B6:I6">SUM(B7:B19)</f>
        <v>233</v>
      </c>
      <c r="C6" s="21">
        <f t="shared" si="0"/>
        <v>60</v>
      </c>
      <c r="D6" s="21">
        <f t="shared" si="0"/>
        <v>197</v>
      </c>
      <c r="E6" s="21">
        <f t="shared" si="0"/>
        <v>12</v>
      </c>
      <c r="F6" s="21">
        <f t="shared" si="0"/>
        <v>6</v>
      </c>
      <c r="G6" s="21">
        <f t="shared" si="0"/>
        <v>3</v>
      </c>
      <c r="H6" s="21">
        <f t="shared" si="0"/>
        <v>183</v>
      </c>
      <c r="I6" s="21">
        <f t="shared" si="0"/>
        <v>152</v>
      </c>
      <c r="J6" s="21">
        <v>4818</v>
      </c>
    </row>
    <row r="7" spans="1:10" s="35" customFormat="1" ht="35.25" customHeight="1">
      <c r="A7" s="18" t="s">
        <v>23</v>
      </c>
      <c r="B7" s="22">
        <v>23</v>
      </c>
      <c r="C7" s="23">
        <v>4</v>
      </c>
      <c r="D7" s="22">
        <v>22</v>
      </c>
      <c r="E7" s="22">
        <v>0</v>
      </c>
      <c r="F7" s="23">
        <v>0</v>
      </c>
      <c r="G7" s="23">
        <v>0</v>
      </c>
      <c r="H7" s="23">
        <v>19</v>
      </c>
      <c r="I7" s="22">
        <v>17</v>
      </c>
      <c r="J7" s="22">
        <v>4810</v>
      </c>
    </row>
    <row r="8" spans="1:10" s="35" customFormat="1" ht="35.25" customHeight="1">
      <c r="A8" s="18" t="s">
        <v>24</v>
      </c>
      <c r="B8" s="22">
        <v>6</v>
      </c>
      <c r="C8" s="23">
        <v>2</v>
      </c>
      <c r="D8" s="22">
        <v>5</v>
      </c>
      <c r="E8" s="22">
        <v>0</v>
      </c>
      <c r="F8" s="23">
        <v>0</v>
      </c>
      <c r="G8" s="23">
        <v>0</v>
      </c>
      <c r="H8" s="23">
        <v>6</v>
      </c>
      <c r="I8" s="22">
        <v>4</v>
      </c>
      <c r="J8" s="22">
        <v>3841</v>
      </c>
    </row>
    <row r="9" spans="1:10" s="35" customFormat="1" ht="35.25" customHeight="1">
      <c r="A9" s="18" t="s">
        <v>25</v>
      </c>
      <c r="B9" s="22">
        <v>22</v>
      </c>
      <c r="C9" s="23">
        <v>6</v>
      </c>
      <c r="D9" s="22">
        <v>19</v>
      </c>
      <c r="E9" s="22">
        <v>1</v>
      </c>
      <c r="F9" s="23">
        <v>0</v>
      </c>
      <c r="G9" s="23">
        <v>0</v>
      </c>
      <c r="H9" s="23">
        <v>18</v>
      </c>
      <c r="I9" s="22">
        <v>16</v>
      </c>
      <c r="J9" s="22">
        <v>5199</v>
      </c>
    </row>
    <row r="10" spans="1:10" s="35" customFormat="1" ht="35.25" customHeight="1">
      <c r="A10" s="18" t="s">
        <v>26</v>
      </c>
      <c r="B10" s="22">
        <v>6</v>
      </c>
      <c r="C10" s="23">
        <v>1</v>
      </c>
      <c r="D10" s="22">
        <v>6</v>
      </c>
      <c r="E10" s="22">
        <v>0</v>
      </c>
      <c r="F10" s="23">
        <v>0</v>
      </c>
      <c r="G10" s="23">
        <v>0</v>
      </c>
      <c r="H10" s="23">
        <v>6</v>
      </c>
      <c r="I10" s="22">
        <v>6</v>
      </c>
      <c r="J10" s="22">
        <v>4745</v>
      </c>
    </row>
    <row r="11" spans="1:10" s="35" customFormat="1" ht="35.25" customHeight="1">
      <c r="A11" s="18" t="s">
        <v>27</v>
      </c>
      <c r="B11" s="22">
        <v>14</v>
      </c>
      <c r="C11" s="23">
        <v>4</v>
      </c>
      <c r="D11" s="22">
        <v>12</v>
      </c>
      <c r="E11" s="22">
        <v>0</v>
      </c>
      <c r="F11" s="23">
        <v>0</v>
      </c>
      <c r="G11" s="23">
        <v>0</v>
      </c>
      <c r="H11" s="23">
        <v>12</v>
      </c>
      <c r="I11" s="22">
        <v>10</v>
      </c>
      <c r="J11" s="22">
        <v>4711</v>
      </c>
    </row>
    <row r="12" spans="1:10" s="35" customFormat="1" ht="35.25" customHeight="1">
      <c r="A12" s="18" t="s">
        <v>28</v>
      </c>
      <c r="B12" s="22">
        <v>22</v>
      </c>
      <c r="C12" s="23">
        <v>7</v>
      </c>
      <c r="D12" s="22">
        <v>17</v>
      </c>
      <c r="E12" s="22">
        <v>1</v>
      </c>
      <c r="F12" s="23">
        <v>1</v>
      </c>
      <c r="G12" s="23">
        <v>0</v>
      </c>
      <c r="H12" s="23">
        <v>15</v>
      </c>
      <c r="I12" s="22">
        <v>10</v>
      </c>
      <c r="J12" s="22">
        <v>3946</v>
      </c>
    </row>
    <row r="13" spans="1:10" s="35" customFormat="1" ht="35.25" customHeight="1">
      <c r="A13" s="18" t="s">
        <v>29</v>
      </c>
      <c r="B13" s="22">
        <v>6</v>
      </c>
      <c r="C13" s="23">
        <v>1</v>
      </c>
      <c r="D13" s="22">
        <v>3</v>
      </c>
      <c r="E13" s="22">
        <v>0</v>
      </c>
      <c r="F13" s="23">
        <v>0</v>
      </c>
      <c r="G13" s="23">
        <v>0</v>
      </c>
      <c r="H13" s="23">
        <v>4</v>
      </c>
      <c r="I13" s="22">
        <v>2</v>
      </c>
      <c r="J13" s="22">
        <v>5668</v>
      </c>
    </row>
    <row r="14" spans="1:10" s="35" customFormat="1" ht="35.25" customHeight="1">
      <c r="A14" s="18" t="s">
        <v>30</v>
      </c>
      <c r="B14" s="22">
        <v>17</v>
      </c>
      <c r="C14" s="23">
        <v>5</v>
      </c>
      <c r="D14" s="22">
        <v>14</v>
      </c>
      <c r="E14" s="22">
        <v>2</v>
      </c>
      <c r="F14" s="23">
        <v>1</v>
      </c>
      <c r="G14" s="23">
        <v>0</v>
      </c>
      <c r="H14" s="23">
        <v>13</v>
      </c>
      <c r="I14" s="22">
        <v>9</v>
      </c>
      <c r="J14" s="22">
        <v>4184</v>
      </c>
    </row>
    <row r="15" spans="1:10" s="35" customFormat="1" ht="35.25" customHeight="1">
      <c r="A15" s="18" t="s">
        <v>31</v>
      </c>
      <c r="B15" s="22">
        <v>14</v>
      </c>
      <c r="C15" s="23">
        <v>2</v>
      </c>
      <c r="D15" s="22">
        <v>13</v>
      </c>
      <c r="E15" s="22">
        <v>0</v>
      </c>
      <c r="F15" s="23">
        <v>1</v>
      </c>
      <c r="G15" s="23">
        <v>1</v>
      </c>
      <c r="H15" s="23">
        <v>12</v>
      </c>
      <c r="I15" s="22">
        <v>12</v>
      </c>
      <c r="J15" s="22">
        <v>3910</v>
      </c>
    </row>
    <row r="16" spans="1:10" s="35" customFormat="1" ht="35.25" customHeight="1">
      <c r="A16" s="18" t="s">
        <v>32</v>
      </c>
      <c r="B16" s="22">
        <v>20</v>
      </c>
      <c r="C16" s="23">
        <v>5</v>
      </c>
      <c r="D16" s="22">
        <v>15</v>
      </c>
      <c r="E16" s="22">
        <v>1</v>
      </c>
      <c r="F16" s="23">
        <v>0</v>
      </c>
      <c r="G16" s="23">
        <v>0</v>
      </c>
      <c r="H16" s="23">
        <v>15</v>
      </c>
      <c r="I16" s="22">
        <v>12</v>
      </c>
      <c r="J16" s="22">
        <v>4047</v>
      </c>
    </row>
    <row r="17" spans="1:10" s="35" customFormat="1" ht="35.25" customHeight="1">
      <c r="A17" s="18" t="s">
        <v>37</v>
      </c>
      <c r="B17" s="22">
        <v>17</v>
      </c>
      <c r="C17" s="23">
        <v>4</v>
      </c>
      <c r="D17" s="22">
        <v>14</v>
      </c>
      <c r="E17" s="22">
        <v>2</v>
      </c>
      <c r="F17" s="23">
        <v>0</v>
      </c>
      <c r="G17" s="23">
        <v>1</v>
      </c>
      <c r="H17" s="23">
        <v>13</v>
      </c>
      <c r="I17" s="22">
        <v>10</v>
      </c>
      <c r="J17" s="22">
        <v>5578</v>
      </c>
    </row>
    <row r="18" spans="1:10" s="35" customFormat="1" ht="35.25" customHeight="1">
      <c r="A18" s="18" t="s">
        <v>33</v>
      </c>
      <c r="B18" s="22">
        <v>57</v>
      </c>
      <c r="C18" s="23">
        <v>16</v>
      </c>
      <c r="D18" s="22">
        <v>48</v>
      </c>
      <c r="E18" s="22">
        <v>5</v>
      </c>
      <c r="F18" s="23">
        <v>3</v>
      </c>
      <c r="G18" s="23">
        <v>1</v>
      </c>
      <c r="H18" s="23">
        <v>42</v>
      </c>
      <c r="I18" s="22">
        <v>37</v>
      </c>
      <c r="J18" s="22">
        <v>5343</v>
      </c>
    </row>
    <row r="19" spans="1:10" s="35" customFormat="1" ht="35.25" customHeight="1">
      <c r="A19" s="18" t="s">
        <v>34</v>
      </c>
      <c r="B19" s="22">
        <v>9</v>
      </c>
      <c r="C19" s="23">
        <v>3</v>
      </c>
      <c r="D19" s="22">
        <v>9</v>
      </c>
      <c r="E19" s="22">
        <v>0</v>
      </c>
      <c r="F19" s="23">
        <v>0</v>
      </c>
      <c r="G19" s="23">
        <v>0</v>
      </c>
      <c r="H19" s="23">
        <v>8</v>
      </c>
      <c r="I19" s="22">
        <v>7</v>
      </c>
      <c r="J19" s="22">
        <v>5575</v>
      </c>
    </row>
    <row r="20" ht="15.75">
      <c r="H20" s="10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Людмила Миколаївна Чобан</cp:lastModifiedBy>
  <cp:lastPrinted>2019-02-14T12:28:37Z</cp:lastPrinted>
  <dcterms:created xsi:type="dcterms:W3CDTF">2015-02-25T13:00:12Z</dcterms:created>
  <dcterms:modified xsi:type="dcterms:W3CDTF">2019-03-14T07:41:52Z</dcterms:modified>
  <cp:category/>
  <cp:version/>
  <cp:contentType/>
  <cp:contentStatus/>
</cp:coreProperties>
</file>