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4805" windowHeight="7350" tabRatio="633" activeTab="0"/>
  </bookViews>
  <sheets>
    <sheet name="3_с" sheetId="1" r:id="rId1"/>
    <sheet name="4_с" sheetId="2" r:id="rId2"/>
    <sheet name="5_м" sheetId="3" r:id="rId3"/>
    <sheet name="6_м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0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'[1]Sheet1 (3)'!#REF!</definedName>
    <definedName name="date.e" localSheetId="3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'[1]Sheet1 (2)'!#REF!</definedName>
    <definedName name="date_e" localSheetId="3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'[6]Sheet3'!$A$3</definedName>
    <definedName name="hjj" localSheetId="2">'[6]Sheet3'!$A$3</definedName>
    <definedName name="hjj">'[3]Sheet3'!$A$3</definedName>
    <definedName name="hl_0" localSheetId="0">#REF!</definedName>
    <definedName name="hl_0" localSheetId="2">#REF!</definedName>
    <definedName name="hl_0">#REF!</definedName>
    <definedName name="hn_0" localSheetId="0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'[1]Sheet1 (2)'!#REF!</definedName>
    <definedName name="lcz" localSheetId="3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'3_с'!$A:$A</definedName>
    <definedName name="_xlnm.Print_Titles" localSheetId="1">'4_с'!$A:$A</definedName>
    <definedName name="_xlnm.Print_Titles" localSheetId="2">'5_м'!$A:$A</definedName>
    <definedName name="_xlnm.Print_Titles" localSheetId="3">'6_м'!$A:$A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'3_с'!$A$1:$E$21</definedName>
    <definedName name="_xlnm.Print_Area" localSheetId="1">'4_с'!$A$1:$AH$19</definedName>
    <definedName name="_xlnm.Print_Area" localSheetId="2">'5_м'!$A$1:$E$21</definedName>
    <definedName name="_xlnm.Print_Area" localSheetId="3">'6_м'!$A$1:$AH$19</definedName>
    <definedName name="олд" localSheetId="0">'[2]Sheet1 (3)'!#REF!</definedName>
    <definedName name="олд" localSheetId="1">'[2]Sheet1 (3)'!#REF!</definedName>
    <definedName name="олд" localSheetId="2">'[2]Sheet1 (3)'!#REF!</definedName>
    <definedName name="олд" localSheetId="3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 localSheetId="2">'[7]Sheet3'!$A$2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<sst xmlns="http://schemas.openxmlformats.org/spreadsheetml/2006/main" count="163" uniqueCount="49">
  <si>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</si>
  <si>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</si>
  <si>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</si>
  <si>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</si>
  <si>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</si>
  <si>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</si>
  <si>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тис. осіб</t>
  </si>
  <si>
    <t>Показник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</si>
  <si>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</si>
  <si>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</si>
  <si>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</si>
  <si>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%</t>
  </si>
  <si>
    <t>(осіб)</t>
  </si>
  <si>
    <t>зміна значення</t>
  </si>
  <si>
    <t xml:space="preserve"> + (-)                           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</si>
  <si>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</si>
  <si>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Працевлаштовано на нові робочі місця з компенсацією витрат роботодавцю єдиного внеску</t>
  </si>
  <si>
    <t>Станом на:</t>
  </si>
  <si>
    <t xml:space="preserve"> + (-)                       тис. осіб</t>
  </si>
  <si>
    <t>Отримували допомогу по безробіттю</t>
  </si>
  <si>
    <t>продовження таблиці</t>
  </si>
  <si>
    <t>Всього отримали роботу (у т.ч. до набуття статусу безробітного)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</si>
  <si>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</si>
  <si>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</si>
  <si>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Отримують допомогу по безробіттю на кінець періоду </t>
  </si>
  <si>
    <t>особам з числа мешканців сільської місцевості</t>
  </si>
  <si>
    <t>особам з числа мешканців міських поселень</t>
  </si>
  <si>
    <t xml:space="preserve"> Вижницька </t>
  </si>
  <si>
    <t xml:space="preserve"> Герцаївська </t>
  </si>
  <si>
    <t xml:space="preserve"> Глибоцька </t>
  </si>
  <si>
    <t xml:space="preserve"> Заставнівська</t>
  </si>
  <si>
    <t xml:space="preserve"> Кельменецька </t>
  </si>
  <si>
    <t xml:space="preserve"> Кіцманська </t>
  </si>
  <si>
    <t xml:space="preserve"> Новоселицька </t>
  </si>
  <si>
    <t xml:space="preserve"> Путильська </t>
  </si>
  <si>
    <t xml:space="preserve"> Сокирянська</t>
  </si>
  <si>
    <t xml:space="preserve"> Сторожинецька</t>
  </si>
  <si>
    <t xml:space="preserve"> Хотинська </t>
  </si>
  <si>
    <t xml:space="preserve"> Чернiвецька </t>
  </si>
  <si>
    <t xml:space="preserve"> Новоднiстровська </t>
  </si>
  <si>
    <t>Січень-березень                    2019 року</t>
  </si>
  <si>
    <t>Січень-березень                    2020 року</t>
  </si>
  <si>
    <t>% гр.2                       до гр.1</t>
  </si>
  <si>
    <t>Всього отримували послуги</t>
  </si>
  <si>
    <t>Інформація про надання послуг Чернівецькою службою зайнятості</t>
  </si>
  <si>
    <t>Всього отримують послуги на кінець періоду</t>
  </si>
  <si>
    <t>Інформація щодо надання послуг Чернівецькою обласною службою зайнятості особам                                                                         з числа мешканців міських поселень за січень-березень  2019 - 2020 рр.</t>
  </si>
  <si>
    <t>Інформація щодо надання послуг Чернівецькою обласною службою зайнятості особам                                                                                                                                 з числа мешканців сільської місцевості за січень-березень  2019 - 2020 рр.</t>
  </si>
  <si>
    <t xml:space="preserve"> -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</si>
</sst>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sz val="17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24"/>
      <name val="Times New Roman"/>
      <family val="1"/>
    </font>
    <font>
      <b/>
      <i/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5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2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3" fillId="0" borderId="6" applyNumberFormat="0" applyFill="0" applyAlignment="0" applyProtection="0"/>
    <xf numFmtId="0" fontId="10" fillId="0" borderId="7" applyNumberFormat="0" applyFill="0" applyAlignment="0" applyProtection="0"/>
    <xf numFmtId="0" fontId="34" fillId="0" borderId="8" applyNumberFormat="0" applyFill="0" applyAlignment="0" applyProtection="0"/>
    <xf numFmtId="0" fontId="11" fillId="0" borderId="9" applyNumberFormat="0" applyFill="0" applyAlignment="0" applyProtection="0"/>
    <xf numFmtId="0" fontId="3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6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7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8" fillId="0" borderId="15" applyNumberFormat="0" applyFill="0" applyAlignment="0" applyProtection="0"/>
    <xf numFmtId="0" fontId="9" fillId="0" borderId="5" applyNumberFormat="0" applyFill="0" applyAlignment="0" applyProtection="0"/>
    <xf numFmtId="0" fontId="39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9" fillId="0" borderId="17" applyNumberFormat="0" applyFill="0" applyAlignment="0" applyProtection="0"/>
    <xf numFmtId="0" fontId="10" fillId="0" borderId="7" applyNumberFormat="0" applyFill="0" applyAlignment="0" applyProtection="0"/>
    <xf numFmtId="0" fontId="40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0" fillId="0" borderId="19" applyNumberFormat="0" applyFill="0" applyAlignment="0" applyProtection="0"/>
    <xf numFmtId="0" fontId="11" fillId="0" borderId="9" applyNumberFormat="0" applyFill="0" applyAlignment="0" applyProtection="0"/>
    <xf numFmtId="0" fontId="41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2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2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2" fillId="0" borderId="3" xfId="507" applyFont="1" applyFill="1" applyBorder="1" applyAlignment="1">
      <alignment horizontal="center" vertical="center" wrapText="1"/>
      <protection/>
    </xf>
    <xf numFmtId="0" fontId="73" fillId="0" borderId="0" xfId="507" applyFont="1" applyFill="1" applyAlignment="1">
      <alignment vertical="center" wrapText="1"/>
      <protection/>
    </xf>
    <xf numFmtId="0" fontId="43" fillId="0" borderId="0" xfId="507" applyFont="1" applyFill="1" applyAlignment="1">
      <alignment horizontal="right" vertical="center" wrapText="1"/>
      <protection/>
    </xf>
    <xf numFmtId="0" fontId="50" fillId="0" borderId="3" xfId="501" applyFont="1" applyFill="1" applyBorder="1" applyAlignment="1">
      <alignment horizontal="center" vertical="center" wrapText="1"/>
      <protection/>
    </xf>
    <xf numFmtId="182" fontId="46" fillId="0" borderId="3" xfId="501" applyNumberFormat="1" applyFont="1" applyFill="1" applyBorder="1" applyAlignment="1">
      <alignment horizontal="center" vertical="center"/>
      <protection/>
    </xf>
    <xf numFmtId="0" fontId="73" fillId="0" borderId="0" xfId="506" applyFont="1" applyFill="1">
      <alignment/>
      <protection/>
    </xf>
    <xf numFmtId="1" fontId="49" fillId="0" borderId="0" xfId="492" applyNumberFormat="1" applyFont="1" applyFill="1" applyAlignment="1" applyProtection="1">
      <alignment vertical="top" wrapText="1"/>
      <protection locked="0"/>
    </xf>
    <xf numFmtId="1" fontId="52" fillId="0" borderId="0" xfId="492" applyNumberFormat="1" applyFont="1" applyFill="1" applyProtection="1">
      <alignment/>
      <protection locked="0"/>
    </xf>
    <xf numFmtId="1" fontId="20" fillId="0" borderId="0" xfId="492" applyNumberFormat="1" applyFont="1" applyFill="1" applyProtection="1">
      <alignment/>
      <protection locked="0"/>
    </xf>
    <xf numFmtId="1" fontId="53" fillId="0" borderId="0" xfId="492" applyNumberFormat="1" applyFont="1" applyFill="1" applyBorder="1" applyAlignment="1" applyProtection="1">
      <alignment/>
      <protection locked="0"/>
    </xf>
    <xf numFmtId="1" fontId="54" fillId="0" borderId="0" xfId="492" applyNumberFormat="1" applyFont="1" applyFill="1" applyBorder="1" applyAlignment="1" applyProtection="1">
      <alignment/>
      <protection locked="0"/>
    </xf>
    <xf numFmtId="1" fontId="45" fillId="50" borderId="0" xfId="492" applyNumberFormat="1" applyFont="1" applyFill="1" applyAlignment="1" applyProtection="1">
      <alignment horizontal="center"/>
      <protection locked="0"/>
    </xf>
    <xf numFmtId="1" fontId="47" fillId="0" borderId="0" xfId="492" applyNumberFormat="1" applyFont="1" applyFill="1" applyBorder="1" applyAlignment="1" applyProtection="1">
      <alignment horizontal="center"/>
      <protection locked="0"/>
    </xf>
    <xf numFmtId="1" fontId="56" fillId="0" borderId="0" xfId="492" applyNumberFormat="1" applyFont="1" applyFill="1" applyBorder="1" applyAlignment="1" applyProtection="1">
      <alignment/>
      <protection locked="0"/>
    </xf>
    <xf numFmtId="1" fontId="55" fillId="0" borderId="3" xfId="492" applyNumberFormat="1" applyFont="1" applyFill="1" applyBorder="1" applyAlignment="1" applyProtection="1">
      <alignment horizontal="center" vertical="center" wrapText="1"/>
      <protection/>
    </xf>
    <xf numFmtId="1" fontId="55" fillId="0" borderId="3" xfId="492" applyNumberFormat="1" applyFont="1" applyFill="1" applyBorder="1" applyAlignment="1" applyProtection="1">
      <alignment horizontal="center" vertical="center" wrapText="1"/>
      <protection locked="0"/>
    </xf>
    <xf numFmtId="1" fontId="55" fillId="0" borderId="0" xfId="492" applyNumberFormat="1" applyFont="1" applyFill="1" applyBorder="1" applyAlignment="1" applyProtection="1">
      <alignment horizontal="center" vertical="center"/>
      <protection locked="0"/>
    </xf>
    <xf numFmtId="1" fontId="20" fillId="0" borderId="3" xfId="492" applyNumberFormat="1" applyFont="1" applyFill="1" applyBorder="1" applyAlignment="1" applyProtection="1">
      <alignment horizontal="center" vertical="center"/>
      <protection/>
    </xf>
    <xf numFmtId="1" fontId="20" fillId="0" borderId="0" xfId="492" applyNumberFormat="1" applyFont="1" applyFill="1" applyAlignment="1" applyProtection="1">
      <alignment vertical="center"/>
      <protection locked="0"/>
    </xf>
    <xf numFmtId="181" fontId="48" fillId="0" borderId="3" xfId="492" applyNumberFormat="1" applyFont="1" applyFill="1" applyBorder="1" applyAlignment="1" applyProtection="1">
      <alignment horizontal="center" vertical="center"/>
      <protection/>
    </xf>
    <xf numFmtId="181" fontId="57" fillId="0" borderId="3" xfId="492" applyNumberFormat="1" applyFont="1" applyFill="1" applyBorder="1" applyAlignment="1" applyProtection="1">
      <alignment horizontal="center" vertical="center"/>
      <protection/>
    </xf>
    <xf numFmtId="3" fontId="22" fillId="0" borderId="3" xfId="492" applyNumberFormat="1" applyFont="1" applyFill="1" applyBorder="1" applyAlignment="1" applyProtection="1">
      <alignment horizontal="center"/>
      <protection locked="0"/>
    </xf>
    <xf numFmtId="3" fontId="22" fillId="0" borderId="3" xfId="492" applyNumberFormat="1" applyFont="1" applyFill="1" applyBorder="1" applyAlignment="1" applyProtection="1">
      <alignment horizontal="center" vertical="center"/>
      <protection/>
    </xf>
    <xf numFmtId="3" fontId="22" fillId="50" borderId="3" xfId="492" applyNumberFormat="1" applyFont="1" applyFill="1" applyBorder="1" applyAlignment="1" applyProtection="1">
      <alignment horizontal="center"/>
      <protection locked="0"/>
    </xf>
    <xf numFmtId="1" fontId="22" fillId="0" borderId="0" xfId="492" applyNumberFormat="1" applyFont="1" applyFill="1" applyBorder="1" applyAlignment="1" applyProtection="1">
      <alignment horizontal="right"/>
      <protection locked="0"/>
    </xf>
    <xf numFmtId="1" fontId="44" fillId="0" borderId="0" xfId="492" applyNumberFormat="1" applyFont="1" applyFill="1" applyBorder="1" applyAlignment="1" applyProtection="1">
      <alignment horizontal="left" wrapText="1" shrinkToFit="1"/>
      <protection locked="0"/>
    </xf>
    <xf numFmtId="1" fontId="30" fillId="0" borderId="0" xfId="492" applyNumberFormat="1" applyFont="1" applyFill="1" applyBorder="1" applyAlignment="1" applyProtection="1">
      <alignment horizontal="right"/>
      <protection locked="0"/>
    </xf>
    <xf numFmtId="1" fontId="43" fillId="0" borderId="0" xfId="492" applyNumberFormat="1" applyFont="1" applyFill="1" applyBorder="1" applyAlignment="1" applyProtection="1">
      <alignment horizontal="right"/>
      <protection locked="0"/>
    </xf>
    <xf numFmtId="1" fontId="30" fillId="50" borderId="0" xfId="492" applyNumberFormat="1" applyFont="1" applyFill="1" applyBorder="1" applyAlignment="1" applyProtection="1">
      <alignment horizontal="right"/>
      <protection locked="0"/>
    </xf>
    <xf numFmtId="0" fontId="20" fillId="0" borderId="0" xfId="506" applyFont="1" applyFill="1">
      <alignment/>
      <protection/>
    </xf>
    <xf numFmtId="0" fontId="20" fillId="0" borderId="0" xfId="507" applyFont="1" applyFill="1" applyBorder="1" applyAlignment="1">
      <alignment vertical="center" wrapText="1"/>
      <protection/>
    </xf>
    <xf numFmtId="0" fontId="20" fillId="0" borderId="0" xfId="507" applyFont="1" applyFill="1" applyAlignment="1">
      <alignment vertical="center" wrapText="1"/>
      <protection/>
    </xf>
    <xf numFmtId="0" fontId="48" fillId="0" borderId="0" xfId="507" applyFont="1" applyFill="1" applyAlignment="1">
      <alignment vertical="center" wrapText="1"/>
      <protection/>
    </xf>
    <xf numFmtId="0" fontId="21" fillId="0" borderId="3" xfId="507" applyFont="1" applyFill="1" applyBorder="1" applyAlignment="1">
      <alignment vertical="center" wrapText="1"/>
      <protection/>
    </xf>
    <xf numFmtId="0" fontId="21" fillId="0" borderId="3" xfId="506" applyFont="1" applyFill="1" applyBorder="1" applyAlignment="1">
      <alignment horizontal="left" vertical="center" wrapText="1"/>
      <protection/>
    </xf>
    <xf numFmtId="3" fontId="20" fillId="0" borderId="0" xfId="507" applyNumberFormat="1" applyFont="1" applyFill="1" applyAlignment="1">
      <alignment vertical="center" wrapText="1"/>
      <protection/>
    </xf>
    <xf numFmtId="0" fontId="21" fillId="0" borderId="3" xfId="501" applyFont="1" applyFill="1" applyBorder="1" applyAlignment="1">
      <alignment vertical="center" wrapText="1"/>
      <protection/>
    </xf>
    <xf numFmtId="182" fontId="46" fillId="0" borderId="3" xfId="506" applyNumberFormat="1" applyFont="1" applyFill="1" applyBorder="1" applyAlignment="1">
      <alignment horizontal="center" vertical="center" wrapText="1"/>
      <protection/>
    </xf>
    <xf numFmtId="0" fontId="58" fillId="17" borderId="3" xfId="505" applyFont="1" applyFill="1" applyBorder="1" applyAlignment="1" applyProtection="1">
      <alignment horizontal="left"/>
      <protection locked="0"/>
    </xf>
    <xf numFmtId="0" fontId="59" fillId="0" borderId="3" xfId="492" applyNumberFormat="1" applyFont="1" applyFill="1" applyBorder="1" applyAlignment="1" applyProtection="1">
      <alignment horizontal="center" vertical="center" wrapText="1" shrinkToFit="1"/>
      <protection/>
    </xf>
    <xf numFmtId="3" fontId="59" fillId="0" borderId="3" xfId="492" applyNumberFormat="1" applyFont="1" applyFill="1" applyBorder="1" applyAlignment="1" applyProtection="1">
      <alignment horizontal="center" vertical="center"/>
      <protection/>
    </xf>
    <xf numFmtId="3" fontId="59" fillId="50" borderId="3" xfId="492" applyNumberFormat="1" applyFont="1" applyFill="1" applyBorder="1" applyAlignment="1" applyProtection="1">
      <alignment horizontal="center" vertical="center"/>
      <protection/>
    </xf>
    <xf numFmtId="1" fontId="59" fillId="0" borderId="0" xfId="492" applyNumberFormat="1" applyFont="1" applyFill="1" applyBorder="1" applyAlignment="1" applyProtection="1">
      <alignment vertical="center"/>
      <protection locked="0"/>
    </xf>
    <xf numFmtId="0" fontId="59" fillId="0" borderId="3" xfId="492" applyNumberFormat="1" applyFont="1" applyFill="1" applyBorder="1" applyAlignment="1" applyProtection="1">
      <alignment horizontal="left" vertical="center" wrapText="1" shrinkToFit="1"/>
      <protection/>
    </xf>
    <xf numFmtId="181" fontId="57" fillId="50" borderId="3" xfId="492" applyNumberFormat="1" applyFont="1" applyFill="1" applyBorder="1" applyAlignment="1" applyProtection="1">
      <alignment horizontal="center" vertical="center"/>
      <protection/>
    </xf>
    <xf numFmtId="3" fontId="46" fillId="0" borderId="3" xfId="506" applyNumberFormat="1" applyFont="1" applyFill="1" applyBorder="1" applyAlignment="1">
      <alignment horizontal="center" vertical="center" wrapText="1"/>
      <protection/>
    </xf>
    <xf numFmtId="0" fontId="46" fillId="0" borderId="3" xfId="506" applyFont="1" applyFill="1" applyBorder="1" applyAlignment="1">
      <alignment horizontal="left" vertical="center" wrapText="1"/>
      <protection/>
    </xf>
    <xf numFmtId="1" fontId="21" fillId="0" borderId="3" xfId="507" applyNumberFormat="1" applyFont="1" applyFill="1" applyBorder="1" applyAlignment="1">
      <alignment horizontal="center" vertical="center" wrapText="1"/>
      <protection/>
    </xf>
    <xf numFmtId="1" fontId="21" fillId="0" borderId="3" xfId="506" applyNumberFormat="1" applyFont="1" applyFill="1" applyBorder="1" applyAlignment="1">
      <alignment horizontal="center" vertical="center" wrapText="1"/>
      <protection/>
    </xf>
    <xf numFmtId="1" fontId="46" fillId="0" borderId="3" xfId="506" applyNumberFormat="1" applyFont="1" applyFill="1" applyBorder="1" applyAlignment="1">
      <alignment horizontal="center" vertical="center" wrapText="1"/>
      <protection/>
    </xf>
    <xf numFmtId="1" fontId="21" fillId="0" borderId="3" xfId="501" applyNumberFormat="1" applyFont="1" applyFill="1" applyBorder="1" applyAlignment="1">
      <alignment horizontal="center" vertical="center" wrapText="1"/>
      <protection/>
    </xf>
    <xf numFmtId="3" fontId="61" fillId="0" borderId="3" xfId="508" applyNumberFormat="1" applyFont="1" applyFill="1" applyBorder="1" applyAlignment="1">
      <alignment horizontal="center" vertical="center"/>
      <protection/>
    </xf>
    <xf numFmtId="3" fontId="62" fillId="0" borderId="3" xfId="508" applyNumberFormat="1" applyFont="1" applyFill="1" applyBorder="1" applyAlignment="1">
      <alignment horizontal="center" vertical="center"/>
      <protection/>
    </xf>
    <xf numFmtId="14" fontId="21" fillId="0" borderId="3" xfId="501" applyNumberFormat="1" applyFont="1" applyFill="1" applyBorder="1" applyAlignment="1">
      <alignment horizontal="center" vertical="center" wrapText="1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30" fillId="0" borderId="22" xfId="501" applyFont="1" applyFill="1" applyBorder="1" applyAlignment="1">
      <alignment horizontal="center" vertical="center"/>
      <protection/>
    </xf>
    <xf numFmtId="0" fontId="30" fillId="0" borderId="23" xfId="501" applyFont="1" applyFill="1" applyBorder="1" applyAlignment="1">
      <alignment horizontal="center" vertical="center"/>
      <protection/>
    </xf>
    <xf numFmtId="0" fontId="31" fillId="0" borderId="0" xfId="506" applyFont="1" applyFill="1" applyAlignment="1">
      <alignment horizontal="center" vertical="top" wrapText="1"/>
      <protection/>
    </xf>
    <xf numFmtId="0" fontId="31" fillId="0" borderId="0" xfId="507" applyFont="1" applyFill="1" applyAlignment="1">
      <alignment horizontal="center" vertical="top" wrapText="1"/>
      <protection/>
    </xf>
    <xf numFmtId="0" fontId="21" fillId="0" borderId="24" xfId="501" applyFont="1" applyFill="1" applyBorder="1" applyAlignment="1">
      <alignment horizontal="center" vertical="center" wrapText="1"/>
      <protection/>
    </xf>
    <xf numFmtId="0" fontId="21" fillId="0" borderId="25" xfId="501" applyFont="1" applyFill="1" applyBorder="1" applyAlignment="1">
      <alignment horizontal="center" vertical="center" wrapText="1"/>
      <protection/>
    </xf>
    <xf numFmtId="0" fontId="30" fillId="0" borderId="3" xfId="501" applyFont="1" applyFill="1" applyBorder="1" applyAlignment="1">
      <alignment horizontal="center" vertical="center"/>
      <protection/>
    </xf>
    <xf numFmtId="0" fontId="51" fillId="0" borderId="26" xfId="501" applyFont="1" applyFill="1" applyBorder="1" applyAlignment="1">
      <alignment horizontal="center" vertical="center" wrapText="1"/>
      <protection/>
    </xf>
    <xf numFmtId="0" fontId="51" fillId="0" borderId="27" xfId="501" applyFont="1" applyFill="1" applyBorder="1" applyAlignment="1">
      <alignment horizontal="center" vertical="center" wrapText="1"/>
      <protection/>
    </xf>
    <xf numFmtId="0" fontId="51" fillId="0" borderId="28" xfId="501" applyFont="1" applyFill="1" applyBorder="1" applyAlignment="1">
      <alignment horizontal="center" vertical="center" wrapText="1"/>
      <protection/>
    </xf>
    <xf numFmtId="0" fontId="51" fillId="0" borderId="29" xfId="501" applyFont="1" applyFill="1" applyBorder="1" applyAlignment="1">
      <alignment horizontal="center" vertical="center" wrapText="1"/>
      <protection/>
    </xf>
    <xf numFmtId="0" fontId="51" fillId="0" borderId="30" xfId="501" applyFont="1" applyFill="1" applyBorder="1" applyAlignment="1">
      <alignment horizontal="center" vertical="center" wrapText="1"/>
      <protection/>
    </xf>
    <xf numFmtId="0" fontId="51" fillId="0" borderId="31" xfId="501" applyFont="1" applyFill="1" applyBorder="1" applyAlignment="1">
      <alignment horizontal="center" vertical="center" wrapText="1"/>
      <protection/>
    </xf>
    <xf numFmtId="1" fontId="56" fillId="0" borderId="22" xfId="492" applyNumberFormat="1" applyFont="1" applyFill="1" applyBorder="1" applyAlignment="1" applyProtection="1">
      <alignment horizontal="center" vertical="center" wrapText="1"/>
      <protection/>
    </xf>
    <xf numFmtId="1" fontId="56" fillId="0" borderId="32" xfId="492" applyNumberFormat="1" applyFont="1" applyFill="1" applyBorder="1" applyAlignment="1" applyProtection="1">
      <alignment horizontal="center" vertical="center" wrapText="1"/>
      <protection/>
    </xf>
    <xf numFmtId="1" fontId="56" fillId="0" borderId="23" xfId="492" applyNumberFormat="1" applyFont="1" applyFill="1" applyBorder="1" applyAlignment="1" applyProtection="1">
      <alignment horizontal="center" vertical="center" wrapText="1"/>
      <protection/>
    </xf>
    <xf numFmtId="1" fontId="56" fillId="0" borderId="22" xfId="492" applyNumberFormat="1" applyFont="1" applyFill="1" applyBorder="1" applyAlignment="1" applyProtection="1">
      <alignment horizontal="center" vertical="center" wrapText="1"/>
      <protection locked="0"/>
    </xf>
    <xf numFmtId="1" fontId="56" fillId="0" borderId="32" xfId="492" applyNumberFormat="1" applyFont="1" applyFill="1" applyBorder="1" applyAlignment="1" applyProtection="1">
      <alignment horizontal="center" vertical="center" wrapText="1"/>
      <protection locked="0"/>
    </xf>
    <xf numFmtId="1" fontId="56" fillId="0" borderId="23" xfId="492" applyNumberFormat="1" applyFont="1" applyFill="1" applyBorder="1" applyAlignment="1" applyProtection="1">
      <alignment horizontal="center" vertical="center" wrapText="1"/>
      <protection locked="0"/>
    </xf>
    <xf numFmtId="1" fontId="49" fillId="0" borderId="0" xfId="492" applyNumberFormat="1" applyFont="1" applyFill="1" applyAlignment="1" applyProtection="1">
      <alignment horizontal="center" vertical="top" wrapText="1"/>
      <protection locked="0"/>
    </xf>
    <xf numFmtId="1" fontId="55" fillId="0" borderId="24" xfId="492" applyNumberFormat="1" applyFont="1" applyFill="1" applyBorder="1" applyAlignment="1" applyProtection="1">
      <alignment horizontal="center"/>
      <protection locked="0"/>
    </xf>
    <xf numFmtId="1" fontId="55" fillId="0" borderId="25" xfId="492" applyNumberFormat="1" applyFont="1" applyFill="1" applyBorder="1" applyAlignment="1" applyProtection="1">
      <alignment horizontal="center"/>
      <protection locked="0"/>
    </xf>
    <xf numFmtId="3" fontId="55" fillId="0" borderId="3" xfId="492" applyNumberFormat="1" applyFont="1" applyFill="1" applyBorder="1" applyAlignment="1" applyProtection="1">
      <alignment horizontal="center" vertical="center"/>
      <protection/>
    </xf>
    <xf numFmtId="3" fontId="56" fillId="0" borderId="3" xfId="492" applyNumberFormat="1" applyFont="1" applyFill="1" applyBorder="1" applyAlignment="1" applyProtection="1">
      <alignment horizontal="center" vertical="center"/>
      <protection/>
    </xf>
    <xf numFmtId="0" fontId="55" fillId="0" borderId="3" xfId="492" applyNumberFormat="1" applyFont="1" applyFill="1" applyBorder="1" applyAlignment="1" applyProtection="1">
      <alignment horizontal="center" vertical="center" wrapText="1" shrinkToFit="1"/>
      <protection/>
    </xf>
    <xf numFmtId="3" fontId="46" fillId="0" borderId="3" xfId="501" applyNumberFormat="1" applyFont="1" applyFill="1" applyBorder="1" applyAlignment="1">
      <alignment horizontal="center" vertical="center"/>
      <protection/>
    </xf>
    <xf numFmtId="0" fontId="57" fillId="0" borderId="3" xfId="492" applyNumberFormat="1" applyFont="1" applyFill="1" applyBorder="1" applyAlignment="1" applyProtection="1">
      <alignment horizontal="center" vertical="center" wrapText="1" shrinkToFit="1"/>
      <protection/>
    </xf>
  </cellXfs>
  <cellStyles count="547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2 4 2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Табл. 3.15" xfId="508"/>
    <cellStyle name="Підсумок" xfId="509"/>
    <cellStyle name="Підсумок 2" xfId="510"/>
    <cellStyle name="Плохой" xfId="511"/>
    <cellStyle name="Плохой 2" xfId="512"/>
    <cellStyle name="Плохой 2 2" xfId="513"/>
    <cellStyle name="Плохой 3" xfId="514"/>
    <cellStyle name="Плохой 4" xfId="515"/>
    <cellStyle name="Плохой 5" xfId="516"/>
    <cellStyle name="Поганий" xfId="517"/>
    <cellStyle name="Поганий 2" xfId="518"/>
    <cellStyle name="Пояснение" xfId="519"/>
    <cellStyle name="Пояснение 2" xfId="520"/>
    <cellStyle name="Пояснение 3" xfId="521"/>
    <cellStyle name="Пояснение 4" xfId="522"/>
    <cellStyle name="Пояснение 5" xfId="523"/>
    <cellStyle name="Примечание" xfId="524"/>
    <cellStyle name="Примечание 2" xfId="525"/>
    <cellStyle name="Примечание 2 2" xfId="526"/>
    <cellStyle name="Примечание 3" xfId="527"/>
    <cellStyle name="Примечание 4" xfId="528"/>
    <cellStyle name="Примечание 5" xfId="529"/>
    <cellStyle name="Примітка" xfId="530"/>
    <cellStyle name="Примітка 2" xfId="531"/>
    <cellStyle name="Percent" xfId="532"/>
    <cellStyle name="Результат" xfId="533"/>
    <cellStyle name="Связанная ячейка" xfId="534"/>
    <cellStyle name="Связанная ячейка 2" xfId="535"/>
    <cellStyle name="Связанная ячейка 3" xfId="536"/>
    <cellStyle name="Связанная ячейка 4" xfId="537"/>
    <cellStyle name="Связанная ячейка 5" xfId="538"/>
    <cellStyle name="Середній" xfId="539"/>
    <cellStyle name="Середній 2" xfId="540"/>
    <cellStyle name="Стиль 1" xfId="541"/>
    <cellStyle name="Стиль 1 2" xfId="542"/>
    <cellStyle name="Текст попередження" xfId="543"/>
    <cellStyle name="Текст попередження 2" xfId="544"/>
    <cellStyle name="Текст пояснення" xfId="545"/>
    <cellStyle name="Текст пояснення 2" xfId="546"/>
    <cellStyle name="Текст предупреждения" xfId="547"/>
    <cellStyle name="Текст предупреждения 2" xfId="548"/>
    <cellStyle name="Текст предупреждения 3" xfId="549"/>
    <cellStyle name="Текст предупреждения 4" xfId="550"/>
    <cellStyle name="Текст предупреждения 5" xfId="551"/>
    <cellStyle name="Тысячи [0]_Анализ" xfId="552"/>
    <cellStyle name="Тысячи_Анализ" xfId="553"/>
    <cellStyle name="Comma" xfId="554"/>
    <cellStyle name="Comma [0]" xfId="555"/>
    <cellStyle name="ФинᎰнсовый_Лист1 (3)_1" xfId="556"/>
    <cellStyle name="Хороший" xfId="557"/>
    <cellStyle name="Хороший 2" xfId="558"/>
    <cellStyle name="Хороший 2 2" xfId="559"/>
    <cellStyle name="Хороший 3" xfId="5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8;&#1093;&#1110;&#1074;\&#1053;&#1054;&#1042;&#1030;%20&#1044;&#1086;&#1076;&#1072;&#1090;&#1082;&#1080;%20&#1084;&#1086;&#1083;&#1086;&#1076;&#1100;%20&#1091;%20&#1074;&#1110;&#1094;&#1110;%20&#1076;&#1086;%2035%20&#1088;&#1086;&#1082;&#1110;&#1074;_12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60" zoomScaleNormal="75" zoomScalePageLayoutView="0" workbookViewId="0" topLeftCell="A1">
      <selection activeCell="G27" sqref="G27"/>
    </sheetView>
  </sheetViews>
  <sheetFormatPr defaultColWidth="8.00390625" defaultRowHeight="15"/>
  <cols>
    <col min="1" max="1" width="69.7109375" style="30" customWidth="1"/>
    <col min="2" max="3" width="23.8515625" style="6" customWidth="1"/>
    <col min="4" max="4" width="23.28125" style="30" customWidth="1"/>
    <col min="5" max="5" width="15.57421875" style="30" customWidth="1"/>
    <col min="6" max="16384" width="8.00390625" style="30" customWidth="1"/>
  </cols>
  <sheetData>
    <row r="1" spans="1:5" ht="22.5" customHeight="1">
      <c r="A1" s="58" t="s">
        <v>44</v>
      </c>
      <c r="B1" s="58"/>
      <c r="C1" s="58"/>
      <c r="D1" s="58"/>
      <c r="E1" s="58"/>
    </row>
    <row r="2" spans="1:5" ht="24" customHeight="1">
      <c r="A2" s="59" t="s">
        <v>25</v>
      </c>
      <c r="B2" s="59"/>
      <c r="C2" s="59"/>
      <c r="D2" s="59"/>
      <c r="E2" s="59"/>
    </row>
    <row r="3" spans="1:5" s="32" customFormat="1" ht="18" customHeight="1">
      <c r="A3" s="31"/>
      <c r="B3" s="31"/>
      <c r="C3" s="2"/>
      <c r="D3" s="3"/>
      <c r="E3" s="3" t="s">
        <v>6</v>
      </c>
    </row>
    <row r="4" spans="1:5" s="32" customFormat="1" ht="23.25" customHeight="1">
      <c r="A4" s="55" t="s">
        <v>7</v>
      </c>
      <c r="B4" s="60" t="s">
        <v>40</v>
      </c>
      <c r="C4" s="60" t="s">
        <v>41</v>
      </c>
      <c r="D4" s="62" t="s">
        <v>13</v>
      </c>
      <c r="E4" s="62"/>
    </row>
    <row r="5" spans="1:5" s="32" customFormat="1" ht="35.25" customHeight="1">
      <c r="A5" s="55"/>
      <c r="B5" s="61"/>
      <c r="C5" s="61"/>
      <c r="D5" s="4" t="s">
        <v>42</v>
      </c>
      <c r="E5" s="4" t="s">
        <v>14</v>
      </c>
    </row>
    <row r="6" spans="1:5" s="33" customFormat="1" ht="12" customHeight="1">
      <c r="A6" s="1" t="s">
        <v>0</v>
      </c>
      <c r="B6" s="1">
        <v>1</v>
      </c>
      <c r="C6" s="1">
        <v>2</v>
      </c>
      <c r="D6" s="1">
        <v>3</v>
      </c>
      <c r="E6" s="1">
        <v>4</v>
      </c>
    </row>
    <row r="7" spans="1:5" s="32" customFormat="1" ht="31.5" customHeight="1">
      <c r="A7" s="34" t="s">
        <v>43</v>
      </c>
      <c r="B7" s="48">
        <v>19434</v>
      </c>
      <c r="C7" s="48">
        <v>23093</v>
      </c>
      <c r="D7" s="38">
        <f>C7/B7*100</f>
        <v>118.82782751878152</v>
      </c>
      <c r="E7" s="46">
        <f>C7-B7</f>
        <v>3659</v>
      </c>
    </row>
    <row r="8" spans="1:7" s="32" customFormat="1" ht="30.75" customHeight="1">
      <c r="A8" s="34" t="s">
        <v>8</v>
      </c>
      <c r="B8" s="48">
        <v>5230</v>
      </c>
      <c r="C8" s="49">
        <v>5271</v>
      </c>
      <c r="D8" s="38">
        <f aca="true" t="shared" si="0" ref="D8:D13">C8/B8*100</f>
        <v>100.78393881453155</v>
      </c>
      <c r="E8" s="46">
        <f aca="true" t="shared" si="1" ref="E8:E13">C8-B8</f>
        <v>41</v>
      </c>
      <c r="G8" s="36"/>
    </row>
    <row r="9" spans="1:7" s="32" customFormat="1" ht="49.5" customHeight="1">
      <c r="A9" s="35" t="s">
        <v>15</v>
      </c>
      <c r="B9" s="49">
        <v>1067</v>
      </c>
      <c r="C9" s="49">
        <v>934</v>
      </c>
      <c r="D9" s="38">
        <f t="shared" si="0"/>
        <v>87.53514526710403</v>
      </c>
      <c r="E9" s="46">
        <f t="shared" si="1"/>
        <v>-133</v>
      </c>
      <c r="G9" s="36"/>
    </row>
    <row r="10" spans="1:9" s="32" customFormat="1" ht="62.25" customHeight="1">
      <c r="A10" s="47" t="s">
        <v>16</v>
      </c>
      <c r="B10" s="50">
        <v>32</v>
      </c>
      <c r="C10" s="50">
        <v>24</v>
      </c>
      <c r="D10" s="38">
        <f t="shared" si="0"/>
        <v>75</v>
      </c>
      <c r="E10" s="46">
        <f t="shared" si="1"/>
        <v>-8</v>
      </c>
      <c r="I10" s="36"/>
    </row>
    <row r="11" spans="1:5" s="32" customFormat="1" ht="31.5" customHeight="1">
      <c r="A11" s="34" t="s">
        <v>9</v>
      </c>
      <c r="B11" s="48">
        <v>440</v>
      </c>
      <c r="C11" s="49">
        <v>239</v>
      </c>
      <c r="D11" s="38">
        <f t="shared" si="0"/>
        <v>54.31818181818182</v>
      </c>
      <c r="E11" s="46">
        <f t="shared" si="1"/>
        <v>-201</v>
      </c>
    </row>
    <row r="12" spans="1:6" s="32" customFormat="1" ht="52.5" customHeight="1">
      <c r="A12" s="34" t="s">
        <v>3</v>
      </c>
      <c r="B12" s="48">
        <v>378</v>
      </c>
      <c r="C12" s="49">
        <v>301</v>
      </c>
      <c r="D12" s="38">
        <f t="shared" si="0"/>
        <v>79.62962962962963</v>
      </c>
      <c r="E12" s="46">
        <f t="shared" si="1"/>
        <v>-77</v>
      </c>
      <c r="F12" s="36"/>
    </row>
    <row r="13" spans="1:6" s="32" customFormat="1" ht="43.5" customHeight="1">
      <c r="A13" s="34" t="s">
        <v>10</v>
      </c>
      <c r="B13" s="48">
        <v>4872</v>
      </c>
      <c r="C13" s="49">
        <v>4707</v>
      </c>
      <c r="D13" s="38">
        <f t="shared" si="0"/>
        <v>96.61330049261085</v>
      </c>
      <c r="E13" s="46">
        <f t="shared" si="1"/>
        <v>-165</v>
      </c>
      <c r="F13" s="36"/>
    </row>
    <row r="14" spans="1:6" s="32" customFormat="1" ht="12.75" customHeight="1">
      <c r="A14" s="63" t="s">
        <v>17</v>
      </c>
      <c r="B14" s="64"/>
      <c r="C14" s="64"/>
      <c r="D14" s="64"/>
      <c r="E14" s="65"/>
      <c r="F14" s="36"/>
    </row>
    <row r="15" spans="1:5" s="32" customFormat="1" ht="22.5" customHeight="1">
      <c r="A15" s="66"/>
      <c r="B15" s="67"/>
      <c r="C15" s="67"/>
      <c r="D15" s="67"/>
      <c r="E15" s="68"/>
    </row>
    <row r="16" spans="1:5" ht="29.25" customHeight="1">
      <c r="A16" s="55" t="s">
        <v>7</v>
      </c>
      <c r="B16" s="54">
        <v>43556</v>
      </c>
      <c r="C16" s="54">
        <v>43922</v>
      </c>
      <c r="D16" s="56" t="s">
        <v>13</v>
      </c>
      <c r="E16" s="57"/>
    </row>
    <row r="17" spans="1:5" ht="36.75" customHeight="1">
      <c r="A17" s="55"/>
      <c r="B17" s="55"/>
      <c r="C17" s="55"/>
      <c r="D17" s="4" t="s">
        <v>42</v>
      </c>
      <c r="E17" s="4" t="s">
        <v>18</v>
      </c>
    </row>
    <row r="18" spans="1:5" ht="18.75" customHeight="1">
      <c r="A18" s="1" t="s">
        <v>0</v>
      </c>
      <c r="B18" s="1">
        <v>1</v>
      </c>
      <c r="C18" s="1">
        <v>2</v>
      </c>
      <c r="D18" s="1">
        <v>3</v>
      </c>
      <c r="E18" s="1">
        <v>4</v>
      </c>
    </row>
    <row r="19" spans="1:5" ht="30" customHeight="1">
      <c r="A19" s="37" t="s">
        <v>43</v>
      </c>
      <c r="B19" s="51">
        <v>18100</v>
      </c>
      <c r="C19" s="51">
        <v>21853</v>
      </c>
      <c r="D19" s="5">
        <f>C19/B19*100</f>
        <v>120.73480662983425</v>
      </c>
      <c r="E19" s="81">
        <f>C19-B19</f>
        <v>3753</v>
      </c>
    </row>
    <row r="20" spans="1:5" ht="30" customHeight="1">
      <c r="A20" s="37" t="s">
        <v>8</v>
      </c>
      <c r="B20" s="51">
        <v>3962</v>
      </c>
      <c r="C20" s="51">
        <v>4108</v>
      </c>
      <c r="D20" s="5">
        <f>C20/B20*100</f>
        <v>103.68500757193337</v>
      </c>
      <c r="E20" s="81">
        <f>C20-B20</f>
        <v>146</v>
      </c>
    </row>
    <row r="21" spans="1:5" ht="30" customHeight="1">
      <c r="A21" s="37" t="s">
        <v>19</v>
      </c>
      <c r="B21" s="51">
        <v>3494</v>
      </c>
      <c r="C21" s="51">
        <v>3687</v>
      </c>
      <c r="D21" s="5">
        <f>C21/B21*100</f>
        <v>105.52375500858615</v>
      </c>
      <c r="E21" s="81">
        <f>C21-B21</f>
        <v>193</v>
      </c>
    </row>
  </sheetData>
  <sheetProtection/>
  <mergeCells count="11">
    <mergeCell ref="B16:B17"/>
    <mergeCell ref="C16:C17"/>
    <mergeCell ref="D16:E16"/>
    <mergeCell ref="A1:E1"/>
    <mergeCell ref="A2:E2"/>
    <mergeCell ref="A4:A5"/>
    <mergeCell ref="B4:B5"/>
    <mergeCell ref="C4:C5"/>
    <mergeCell ref="D4:E4"/>
    <mergeCell ref="A14:E15"/>
    <mergeCell ref="A16:A17"/>
  </mergeCells>
  <printOptions horizontalCentered="1"/>
  <pageMargins left="0.3937007874015748" right="0" top="0.3937007874015748" bottom="0" header="0" footer="0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H19"/>
  <sheetViews>
    <sheetView view="pageBreakPreview" zoomScaleNormal="85" zoomScaleSheetLayoutView="100" zoomScalePageLayoutView="0" workbookViewId="0" topLeftCell="A1">
      <selection activeCell="G10" sqref="G10"/>
    </sheetView>
  </sheetViews>
  <sheetFormatPr defaultColWidth="9.140625" defaultRowHeight="15"/>
  <cols>
    <col min="1" max="1" width="14.8515625" style="26" customWidth="1"/>
    <col min="2" max="4" width="9.140625" style="26" customWidth="1"/>
    <col min="5" max="5" width="10.28125" style="27" customWidth="1"/>
    <col min="6" max="6" width="10.421875" style="27" customWidth="1"/>
    <col min="7" max="7" width="10.7109375" style="27" customWidth="1"/>
    <col min="8" max="9" width="8.421875" style="27" customWidth="1"/>
    <col min="10" max="10" width="7.00390625" style="27" customWidth="1"/>
    <col min="11" max="12" width="6.28125" style="28" customWidth="1"/>
    <col min="13" max="13" width="8.00390625" style="28" customWidth="1"/>
    <col min="14" max="15" width="7.8515625" style="27" customWidth="1"/>
    <col min="16" max="16" width="6.7109375" style="27" customWidth="1"/>
    <col min="17" max="18" width="6.8515625" style="27" customWidth="1"/>
    <col min="19" max="19" width="6.7109375" style="27" customWidth="1"/>
    <col min="20" max="21" width="10.57421875" style="28" customWidth="1"/>
    <col min="22" max="22" width="7.140625" style="28" customWidth="1"/>
    <col min="23" max="24" width="10.57421875" style="28" customWidth="1"/>
    <col min="25" max="25" width="6.8515625" style="28" customWidth="1"/>
    <col min="26" max="26" width="7.421875" style="28" customWidth="1"/>
    <col min="27" max="27" width="7.7109375" style="28" customWidth="1"/>
    <col min="28" max="28" width="6.8515625" style="28" customWidth="1"/>
    <col min="29" max="29" width="9.140625" style="27" customWidth="1"/>
    <col min="30" max="30" width="9.00390625" style="27" customWidth="1"/>
    <col min="31" max="31" width="6.421875" style="27" customWidth="1"/>
    <col min="32" max="32" width="9.57421875" style="29" customWidth="1"/>
    <col min="33" max="33" width="8.7109375" style="25" customWidth="1"/>
    <col min="34" max="34" width="7.140625" style="25" customWidth="1"/>
    <col min="35" max="35" width="9.140625" style="25" customWidth="1"/>
    <col min="36" max="36" width="10.8515625" style="25" bestFit="1" customWidth="1"/>
    <col min="37" max="16384" width="9.140625" style="25" customWidth="1"/>
  </cols>
  <sheetData>
    <row r="1" spans="1:32" s="8" customFormat="1" ht="43.5" customHeight="1">
      <c r="A1" s="75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5:33" s="9" customFormat="1" ht="13.5" customHeight="1">
      <c r="E2" s="10"/>
      <c r="F2" s="10"/>
      <c r="G2" s="10"/>
      <c r="H2" s="10"/>
      <c r="I2" s="10"/>
      <c r="J2" s="10"/>
      <c r="K2" s="11"/>
      <c r="L2" s="11"/>
      <c r="M2" s="11"/>
      <c r="N2" s="10"/>
      <c r="O2" s="10"/>
      <c r="P2" s="10"/>
      <c r="Q2" s="10"/>
      <c r="R2" s="12"/>
      <c r="S2" s="12" t="s">
        <v>12</v>
      </c>
      <c r="W2" s="10"/>
      <c r="X2" s="10"/>
      <c r="Y2" s="10"/>
      <c r="Z2" s="10"/>
      <c r="AA2" s="10"/>
      <c r="AB2" s="10"/>
      <c r="AC2" s="13"/>
      <c r="AD2" s="13"/>
      <c r="AE2" s="13"/>
      <c r="AF2" s="12" t="s">
        <v>20</v>
      </c>
      <c r="AG2" s="12"/>
    </row>
    <row r="3" spans="1:34" s="14" customFormat="1" ht="83.25" customHeight="1">
      <c r="A3" s="76"/>
      <c r="B3" s="69" t="s">
        <v>43</v>
      </c>
      <c r="C3" s="70"/>
      <c r="D3" s="71"/>
      <c r="E3" s="69" t="s">
        <v>1</v>
      </c>
      <c r="F3" s="70"/>
      <c r="G3" s="71"/>
      <c r="H3" s="69" t="s">
        <v>21</v>
      </c>
      <c r="I3" s="70"/>
      <c r="J3" s="71"/>
      <c r="K3" s="69" t="s">
        <v>22</v>
      </c>
      <c r="L3" s="70"/>
      <c r="M3" s="71"/>
      <c r="N3" s="69" t="s">
        <v>16</v>
      </c>
      <c r="O3" s="70"/>
      <c r="P3" s="71"/>
      <c r="Q3" s="69" t="s">
        <v>2</v>
      </c>
      <c r="R3" s="70"/>
      <c r="S3" s="71"/>
      <c r="T3" s="69" t="s">
        <v>3</v>
      </c>
      <c r="U3" s="70"/>
      <c r="V3" s="71"/>
      <c r="W3" s="69" t="s">
        <v>23</v>
      </c>
      <c r="X3" s="70"/>
      <c r="Y3" s="71"/>
      <c r="Z3" s="69" t="s">
        <v>45</v>
      </c>
      <c r="AA3" s="70"/>
      <c r="AB3" s="71"/>
      <c r="AC3" s="72" t="s">
        <v>4</v>
      </c>
      <c r="AD3" s="73"/>
      <c r="AE3" s="74"/>
      <c r="AF3" s="69" t="s">
        <v>24</v>
      </c>
      <c r="AG3" s="70"/>
      <c r="AH3" s="71"/>
    </row>
    <row r="4" spans="1:34" s="17" customFormat="1" ht="21" customHeight="1">
      <c r="A4" s="77"/>
      <c r="B4" s="15">
        <v>2019</v>
      </c>
      <c r="C4" s="15">
        <v>2020</v>
      </c>
      <c r="D4" s="15" t="s">
        <v>11</v>
      </c>
      <c r="E4" s="15">
        <v>2019</v>
      </c>
      <c r="F4" s="15">
        <v>2020</v>
      </c>
      <c r="G4" s="15" t="s">
        <v>11</v>
      </c>
      <c r="H4" s="15">
        <v>2019</v>
      </c>
      <c r="I4" s="15">
        <v>2020</v>
      </c>
      <c r="J4" s="15" t="s">
        <v>11</v>
      </c>
      <c r="K4" s="15">
        <v>2019</v>
      </c>
      <c r="L4" s="15">
        <v>2020</v>
      </c>
      <c r="M4" s="15" t="s">
        <v>11</v>
      </c>
      <c r="N4" s="15">
        <v>2019</v>
      </c>
      <c r="O4" s="15">
        <v>2020</v>
      </c>
      <c r="P4" s="15" t="s">
        <v>11</v>
      </c>
      <c r="Q4" s="15">
        <v>2019</v>
      </c>
      <c r="R4" s="15">
        <v>2020</v>
      </c>
      <c r="S4" s="15" t="s">
        <v>11</v>
      </c>
      <c r="T4" s="15">
        <v>2019</v>
      </c>
      <c r="U4" s="15">
        <v>2020</v>
      </c>
      <c r="V4" s="15" t="s">
        <v>11</v>
      </c>
      <c r="W4" s="15">
        <v>2019</v>
      </c>
      <c r="X4" s="15">
        <v>2020</v>
      </c>
      <c r="Y4" s="15" t="s">
        <v>11</v>
      </c>
      <c r="Z4" s="15">
        <v>2019</v>
      </c>
      <c r="AA4" s="15">
        <v>2020</v>
      </c>
      <c r="AB4" s="15" t="s">
        <v>11</v>
      </c>
      <c r="AC4" s="16">
        <v>2019</v>
      </c>
      <c r="AD4" s="16">
        <v>2020</v>
      </c>
      <c r="AE4" s="16" t="s">
        <v>11</v>
      </c>
      <c r="AF4" s="15">
        <v>2019</v>
      </c>
      <c r="AG4" s="15">
        <v>2020</v>
      </c>
      <c r="AH4" s="15" t="s">
        <v>11</v>
      </c>
    </row>
    <row r="5" spans="1:34" s="19" customFormat="1" ht="11.25" customHeight="1">
      <c r="A5" s="18" t="s">
        <v>0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8">
        <v>19</v>
      </c>
      <c r="U5" s="18">
        <v>20</v>
      </c>
      <c r="V5" s="18">
        <v>21</v>
      </c>
      <c r="W5" s="18">
        <v>22</v>
      </c>
      <c r="X5" s="18">
        <v>23</v>
      </c>
      <c r="Y5" s="18">
        <v>24</v>
      </c>
      <c r="Z5" s="18">
        <v>25</v>
      </c>
      <c r="AA5" s="18">
        <v>26</v>
      </c>
      <c r="AB5" s="18">
        <v>27</v>
      </c>
      <c r="AC5" s="18">
        <v>28</v>
      </c>
      <c r="AD5" s="18">
        <v>29</v>
      </c>
      <c r="AE5" s="18">
        <v>30</v>
      </c>
      <c r="AF5" s="18">
        <v>31</v>
      </c>
      <c r="AG5" s="18">
        <v>32</v>
      </c>
      <c r="AH5" s="18">
        <v>33</v>
      </c>
    </row>
    <row r="6" spans="1:34" s="43" customFormat="1" ht="20.25" customHeight="1">
      <c r="A6" s="40" t="s">
        <v>5</v>
      </c>
      <c r="B6" s="40">
        <v>19434</v>
      </c>
      <c r="C6" s="40">
        <v>23093</v>
      </c>
      <c r="D6" s="82">
        <f>ROUND(C6/B6*100,1)</f>
        <v>118.8</v>
      </c>
      <c r="E6" s="41">
        <v>5230</v>
      </c>
      <c r="F6" s="41">
        <v>5271</v>
      </c>
      <c r="G6" s="21">
        <f>ROUND(F6/E6*100,1)</f>
        <v>100.8</v>
      </c>
      <c r="H6" s="41">
        <v>1067</v>
      </c>
      <c r="I6" s="41">
        <v>934</v>
      </c>
      <c r="J6" s="21">
        <f>ROUND(I6/H6*100,1)</f>
        <v>87.5</v>
      </c>
      <c r="K6" s="41">
        <v>2</v>
      </c>
      <c r="L6" s="41">
        <v>3</v>
      </c>
      <c r="M6" s="21">
        <f>ROUND(L6/K6*100,1)</f>
        <v>150</v>
      </c>
      <c r="N6" s="41">
        <v>32</v>
      </c>
      <c r="O6" s="41">
        <v>23</v>
      </c>
      <c r="P6" s="21">
        <f>ROUND(O6/N6*100,1)</f>
        <v>71.9</v>
      </c>
      <c r="Q6" s="41">
        <v>440</v>
      </c>
      <c r="R6" s="41">
        <v>239</v>
      </c>
      <c r="S6" s="21">
        <f aca="true" t="shared" si="0" ref="S6:S19">ROUND(R6/Q6*100,1)</f>
        <v>54.3</v>
      </c>
      <c r="T6" s="41">
        <v>378</v>
      </c>
      <c r="U6" s="41">
        <v>301</v>
      </c>
      <c r="V6" s="21">
        <f>ROUND(U6/T6*100,1)</f>
        <v>79.6</v>
      </c>
      <c r="W6" s="41">
        <v>4872</v>
      </c>
      <c r="X6" s="41">
        <v>4707</v>
      </c>
      <c r="Y6" s="21">
        <f>ROUND(X6/W6*100,1)</f>
        <v>96.6</v>
      </c>
      <c r="Z6" s="78">
        <v>18100</v>
      </c>
      <c r="AA6" s="52">
        <v>21853</v>
      </c>
      <c r="AB6" s="21">
        <f>ROUND(AA6/Z6*100,1)</f>
        <v>120.7</v>
      </c>
      <c r="AC6" s="41">
        <v>3962</v>
      </c>
      <c r="AD6" s="41">
        <v>4108</v>
      </c>
      <c r="AE6" s="21">
        <f>ROUND(AD6/AC6*100,1)</f>
        <v>103.7</v>
      </c>
      <c r="AF6" s="42">
        <v>3494</v>
      </c>
      <c r="AG6" s="42">
        <v>3687</v>
      </c>
      <c r="AH6" s="45">
        <f>ROUND(AG6/AF6*100,1)</f>
        <v>105.5</v>
      </c>
    </row>
    <row r="7" spans="1:34" ht="19.5" customHeight="1">
      <c r="A7" s="39" t="s">
        <v>27</v>
      </c>
      <c r="B7" s="22">
        <v>951</v>
      </c>
      <c r="C7" s="22">
        <v>1138</v>
      </c>
      <c r="D7" s="82">
        <f aca="true" t="shared" si="1" ref="D7:D19">ROUND(C7/B7*100,1)</f>
        <v>119.7</v>
      </c>
      <c r="E7" s="22">
        <v>469</v>
      </c>
      <c r="F7" s="22">
        <v>497</v>
      </c>
      <c r="G7" s="21">
        <f aca="true" t="shared" si="2" ref="G7:G19">ROUND(F7/E7*100,1)</f>
        <v>106</v>
      </c>
      <c r="H7" s="23">
        <v>28</v>
      </c>
      <c r="I7" s="23">
        <v>37</v>
      </c>
      <c r="J7" s="21">
        <f aca="true" t="shared" si="3" ref="J7:J19">ROUND(I7/H7*100,1)</f>
        <v>132.1</v>
      </c>
      <c r="K7" s="23">
        <v>0</v>
      </c>
      <c r="L7" s="23">
        <v>0</v>
      </c>
      <c r="M7" s="21" t="s">
        <v>48</v>
      </c>
      <c r="N7" s="22">
        <v>2</v>
      </c>
      <c r="O7" s="22">
        <v>1</v>
      </c>
      <c r="P7" s="21">
        <f aca="true" t="shared" si="4" ref="P7:P19">ROUND(O7/N7*100,1)</f>
        <v>50</v>
      </c>
      <c r="Q7" s="22">
        <v>25</v>
      </c>
      <c r="R7" s="22">
        <v>12</v>
      </c>
      <c r="S7" s="21">
        <f t="shared" si="0"/>
        <v>48</v>
      </c>
      <c r="T7" s="23">
        <v>26</v>
      </c>
      <c r="U7" s="23">
        <v>5</v>
      </c>
      <c r="V7" s="21">
        <f aca="true" t="shared" si="5" ref="V7:V19">ROUND(U7/T7*100,1)</f>
        <v>19.2</v>
      </c>
      <c r="W7" s="23">
        <v>435</v>
      </c>
      <c r="X7" s="23">
        <v>426</v>
      </c>
      <c r="Y7" s="21">
        <f aca="true" t="shared" si="6" ref="Y7:Y19">ROUND(X7/W7*100,1)</f>
        <v>97.9</v>
      </c>
      <c r="Z7" s="79">
        <v>841</v>
      </c>
      <c r="AA7" s="53">
        <v>1039</v>
      </c>
      <c r="AB7" s="21">
        <f aca="true" t="shared" si="7" ref="AB7:AB19">ROUND(AA7/Z7*100,1)</f>
        <v>123.5</v>
      </c>
      <c r="AC7" s="22">
        <v>363</v>
      </c>
      <c r="AD7" s="22">
        <v>403</v>
      </c>
      <c r="AE7" s="21">
        <f aca="true" t="shared" si="8" ref="AE7:AE19">ROUND(AD7/AC7*100,1)</f>
        <v>111</v>
      </c>
      <c r="AF7" s="24">
        <v>330</v>
      </c>
      <c r="AG7" s="24">
        <v>366</v>
      </c>
      <c r="AH7" s="45">
        <f aca="true" t="shared" si="9" ref="AH7:AH19">ROUND(AG7/AF7*100,1)</f>
        <v>110.9</v>
      </c>
    </row>
    <row r="8" spans="1:34" ht="19.5" customHeight="1">
      <c r="A8" s="39" t="s">
        <v>28</v>
      </c>
      <c r="B8" s="22">
        <v>1951</v>
      </c>
      <c r="C8" s="22">
        <v>2228</v>
      </c>
      <c r="D8" s="82">
        <f t="shared" si="1"/>
        <v>114.2</v>
      </c>
      <c r="E8" s="22">
        <v>331</v>
      </c>
      <c r="F8" s="22">
        <v>321</v>
      </c>
      <c r="G8" s="21">
        <f t="shared" si="2"/>
        <v>97</v>
      </c>
      <c r="H8" s="23">
        <v>65</v>
      </c>
      <c r="I8" s="23">
        <v>113</v>
      </c>
      <c r="J8" s="21">
        <f t="shared" si="3"/>
        <v>173.8</v>
      </c>
      <c r="K8" s="23">
        <v>0</v>
      </c>
      <c r="L8" s="23">
        <v>0</v>
      </c>
      <c r="M8" s="21" t="s">
        <v>48</v>
      </c>
      <c r="N8" s="22">
        <v>1</v>
      </c>
      <c r="O8" s="22">
        <v>1</v>
      </c>
      <c r="P8" s="21">
        <f t="shared" si="4"/>
        <v>100</v>
      </c>
      <c r="Q8" s="22">
        <v>25</v>
      </c>
      <c r="R8" s="22">
        <v>23</v>
      </c>
      <c r="S8" s="21">
        <f t="shared" si="0"/>
        <v>92</v>
      </c>
      <c r="T8" s="23">
        <v>13</v>
      </c>
      <c r="U8" s="23">
        <v>29</v>
      </c>
      <c r="V8" s="21">
        <f t="shared" si="5"/>
        <v>223.1</v>
      </c>
      <c r="W8" s="23">
        <v>285</v>
      </c>
      <c r="X8" s="23">
        <v>259</v>
      </c>
      <c r="Y8" s="21">
        <f t="shared" si="6"/>
        <v>90.9</v>
      </c>
      <c r="Z8" s="79">
        <v>1886</v>
      </c>
      <c r="AA8" s="53">
        <v>2141</v>
      </c>
      <c r="AB8" s="21">
        <f t="shared" si="7"/>
        <v>113.5</v>
      </c>
      <c r="AC8" s="22">
        <v>270</v>
      </c>
      <c r="AD8" s="22">
        <v>237</v>
      </c>
      <c r="AE8" s="21">
        <f t="shared" si="8"/>
        <v>87.8</v>
      </c>
      <c r="AF8" s="24">
        <v>203</v>
      </c>
      <c r="AG8" s="24">
        <v>199</v>
      </c>
      <c r="AH8" s="45">
        <f t="shared" si="9"/>
        <v>98</v>
      </c>
    </row>
    <row r="9" spans="1:34" ht="19.5" customHeight="1">
      <c r="A9" s="39" t="s">
        <v>29</v>
      </c>
      <c r="B9" s="22">
        <v>1159</v>
      </c>
      <c r="C9" s="22">
        <v>1832</v>
      </c>
      <c r="D9" s="82">
        <f t="shared" si="1"/>
        <v>158.1</v>
      </c>
      <c r="E9" s="22">
        <v>465</v>
      </c>
      <c r="F9" s="22">
        <v>452</v>
      </c>
      <c r="G9" s="21">
        <f t="shared" si="2"/>
        <v>97.2</v>
      </c>
      <c r="H9" s="23">
        <v>80</v>
      </c>
      <c r="I9" s="23">
        <v>86</v>
      </c>
      <c r="J9" s="21">
        <f t="shared" si="3"/>
        <v>107.5</v>
      </c>
      <c r="K9" s="23">
        <v>0</v>
      </c>
      <c r="L9" s="23">
        <v>0</v>
      </c>
      <c r="M9" s="21" t="s">
        <v>48</v>
      </c>
      <c r="N9" s="22">
        <v>3</v>
      </c>
      <c r="O9" s="22">
        <v>1</v>
      </c>
      <c r="P9" s="21">
        <f t="shared" si="4"/>
        <v>33.3</v>
      </c>
      <c r="Q9" s="22">
        <v>53</v>
      </c>
      <c r="R9" s="22">
        <v>58</v>
      </c>
      <c r="S9" s="21">
        <f t="shared" si="0"/>
        <v>109.4</v>
      </c>
      <c r="T9" s="23">
        <v>44</v>
      </c>
      <c r="U9" s="23">
        <v>69</v>
      </c>
      <c r="V9" s="21">
        <f t="shared" si="5"/>
        <v>156.8</v>
      </c>
      <c r="W9" s="23">
        <v>444</v>
      </c>
      <c r="X9" s="23">
        <v>391</v>
      </c>
      <c r="Y9" s="21">
        <f t="shared" si="6"/>
        <v>88.1</v>
      </c>
      <c r="Z9" s="79">
        <v>1034</v>
      </c>
      <c r="AA9" s="53">
        <v>1724</v>
      </c>
      <c r="AB9" s="21">
        <f t="shared" si="7"/>
        <v>166.7</v>
      </c>
      <c r="AC9" s="22">
        <v>360</v>
      </c>
      <c r="AD9" s="22">
        <v>347</v>
      </c>
      <c r="AE9" s="21">
        <f t="shared" si="8"/>
        <v>96.4</v>
      </c>
      <c r="AF9" s="24">
        <v>321</v>
      </c>
      <c r="AG9" s="24">
        <v>317</v>
      </c>
      <c r="AH9" s="45">
        <f t="shared" si="9"/>
        <v>98.8</v>
      </c>
    </row>
    <row r="10" spans="1:34" ht="19.5" customHeight="1">
      <c r="A10" s="39" t="s">
        <v>30</v>
      </c>
      <c r="B10" s="22">
        <v>941</v>
      </c>
      <c r="C10" s="22">
        <v>1018</v>
      </c>
      <c r="D10" s="82">
        <f t="shared" si="1"/>
        <v>108.2</v>
      </c>
      <c r="E10" s="22">
        <v>590</v>
      </c>
      <c r="F10" s="22">
        <v>549</v>
      </c>
      <c r="G10" s="21">
        <f t="shared" si="2"/>
        <v>93.1</v>
      </c>
      <c r="H10" s="23">
        <v>74</v>
      </c>
      <c r="I10" s="23">
        <v>24</v>
      </c>
      <c r="J10" s="21">
        <f t="shared" si="3"/>
        <v>32.4</v>
      </c>
      <c r="K10" s="23">
        <v>0</v>
      </c>
      <c r="L10" s="23">
        <v>0</v>
      </c>
      <c r="M10" s="21" t="s">
        <v>48</v>
      </c>
      <c r="N10" s="22">
        <v>3</v>
      </c>
      <c r="O10" s="22">
        <v>0</v>
      </c>
      <c r="P10" s="21">
        <f t="shared" si="4"/>
        <v>0</v>
      </c>
      <c r="Q10" s="22">
        <v>52</v>
      </c>
      <c r="R10" s="22">
        <v>25</v>
      </c>
      <c r="S10" s="21">
        <f t="shared" si="0"/>
        <v>48.1</v>
      </c>
      <c r="T10" s="23">
        <v>50</v>
      </c>
      <c r="U10" s="23">
        <v>38</v>
      </c>
      <c r="V10" s="21">
        <f t="shared" si="5"/>
        <v>76</v>
      </c>
      <c r="W10" s="23">
        <v>577</v>
      </c>
      <c r="X10" s="23">
        <v>537</v>
      </c>
      <c r="Y10" s="21">
        <f t="shared" si="6"/>
        <v>93.1</v>
      </c>
      <c r="Z10" s="79">
        <v>786</v>
      </c>
      <c r="AA10" s="53">
        <v>933</v>
      </c>
      <c r="AB10" s="21">
        <f t="shared" si="7"/>
        <v>118.7</v>
      </c>
      <c r="AC10" s="22">
        <v>436</v>
      </c>
      <c r="AD10" s="22">
        <v>467</v>
      </c>
      <c r="AE10" s="21">
        <f t="shared" si="8"/>
        <v>107.1</v>
      </c>
      <c r="AF10" s="24">
        <v>407</v>
      </c>
      <c r="AG10" s="24">
        <v>433</v>
      </c>
      <c r="AH10" s="45">
        <f t="shared" si="9"/>
        <v>106.4</v>
      </c>
    </row>
    <row r="11" spans="1:34" ht="19.5" customHeight="1">
      <c r="A11" s="39" t="s">
        <v>31</v>
      </c>
      <c r="B11" s="22">
        <v>1020</v>
      </c>
      <c r="C11" s="22">
        <v>1188</v>
      </c>
      <c r="D11" s="82">
        <f t="shared" si="1"/>
        <v>116.5</v>
      </c>
      <c r="E11" s="22">
        <v>379</v>
      </c>
      <c r="F11" s="22">
        <v>488</v>
      </c>
      <c r="G11" s="21">
        <f t="shared" si="2"/>
        <v>128.8</v>
      </c>
      <c r="H11" s="23">
        <v>94</v>
      </c>
      <c r="I11" s="23">
        <v>70</v>
      </c>
      <c r="J11" s="21">
        <f t="shared" si="3"/>
        <v>74.5</v>
      </c>
      <c r="K11" s="23">
        <v>0</v>
      </c>
      <c r="L11" s="23">
        <v>1</v>
      </c>
      <c r="M11" s="21" t="s">
        <v>48</v>
      </c>
      <c r="N11" s="22">
        <v>0</v>
      </c>
      <c r="O11" s="22">
        <v>0</v>
      </c>
      <c r="P11" s="21" t="s">
        <v>48</v>
      </c>
      <c r="Q11" s="22">
        <v>54</v>
      </c>
      <c r="R11" s="22">
        <v>25</v>
      </c>
      <c r="S11" s="21">
        <f t="shared" si="0"/>
        <v>46.3</v>
      </c>
      <c r="T11" s="23">
        <v>10</v>
      </c>
      <c r="U11" s="23">
        <v>7</v>
      </c>
      <c r="V11" s="21">
        <f t="shared" si="5"/>
        <v>70</v>
      </c>
      <c r="W11" s="23">
        <v>351</v>
      </c>
      <c r="X11" s="23">
        <v>450</v>
      </c>
      <c r="Y11" s="21">
        <f t="shared" si="6"/>
        <v>128.2</v>
      </c>
      <c r="Z11" s="79">
        <v>907</v>
      </c>
      <c r="AA11" s="53">
        <v>1088</v>
      </c>
      <c r="AB11" s="21">
        <f t="shared" si="7"/>
        <v>120</v>
      </c>
      <c r="AC11" s="22">
        <v>266</v>
      </c>
      <c r="AD11" s="22">
        <v>393</v>
      </c>
      <c r="AE11" s="21">
        <f t="shared" si="8"/>
        <v>147.7</v>
      </c>
      <c r="AF11" s="24">
        <v>242</v>
      </c>
      <c r="AG11" s="24">
        <v>368</v>
      </c>
      <c r="AH11" s="45">
        <f t="shared" si="9"/>
        <v>152.1</v>
      </c>
    </row>
    <row r="12" spans="1:34" ht="19.5" customHeight="1">
      <c r="A12" s="39" t="s">
        <v>32</v>
      </c>
      <c r="B12" s="22">
        <v>1889</v>
      </c>
      <c r="C12" s="22">
        <v>2213</v>
      </c>
      <c r="D12" s="82">
        <f t="shared" si="1"/>
        <v>117.2</v>
      </c>
      <c r="E12" s="22">
        <v>771</v>
      </c>
      <c r="F12" s="22">
        <v>740</v>
      </c>
      <c r="G12" s="21">
        <f t="shared" si="2"/>
        <v>96</v>
      </c>
      <c r="H12" s="23">
        <v>127</v>
      </c>
      <c r="I12" s="23">
        <v>98</v>
      </c>
      <c r="J12" s="21">
        <f t="shared" si="3"/>
        <v>77.2</v>
      </c>
      <c r="K12" s="23">
        <v>1</v>
      </c>
      <c r="L12" s="23">
        <v>0</v>
      </c>
      <c r="M12" s="21">
        <f>ROUND(L12/K12*100,1)</f>
        <v>0</v>
      </c>
      <c r="N12" s="22">
        <v>1</v>
      </c>
      <c r="O12" s="22">
        <v>8</v>
      </c>
      <c r="P12" s="21">
        <f t="shared" si="4"/>
        <v>800</v>
      </c>
      <c r="Q12" s="22">
        <v>25</v>
      </c>
      <c r="R12" s="22">
        <v>3</v>
      </c>
      <c r="S12" s="21">
        <f t="shared" si="0"/>
        <v>12</v>
      </c>
      <c r="T12" s="23">
        <v>37</v>
      </c>
      <c r="U12" s="23">
        <v>36</v>
      </c>
      <c r="V12" s="21">
        <f t="shared" si="5"/>
        <v>97.3</v>
      </c>
      <c r="W12" s="23">
        <v>707</v>
      </c>
      <c r="X12" s="23">
        <v>626</v>
      </c>
      <c r="Y12" s="21">
        <f t="shared" si="6"/>
        <v>88.5</v>
      </c>
      <c r="Z12" s="79">
        <v>1677</v>
      </c>
      <c r="AA12" s="53">
        <v>2038</v>
      </c>
      <c r="AB12" s="21">
        <f t="shared" si="7"/>
        <v>121.5</v>
      </c>
      <c r="AC12" s="22">
        <v>561</v>
      </c>
      <c r="AD12" s="22">
        <v>565</v>
      </c>
      <c r="AE12" s="21">
        <f t="shared" si="8"/>
        <v>100.7</v>
      </c>
      <c r="AF12" s="24">
        <v>494</v>
      </c>
      <c r="AG12" s="24">
        <v>515</v>
      </c>
      <c r="AH12" s="45">
        <f t="shared" si="9"/>
        <v>104.3</v>
      </c>
    </row>
    <row r="13" spans="1:34" ht="19.5" customHeight="1">
      <c r="A13" s="39" t="s">
        <v>33</v>
      </c>
      <c r="B13" s="22">
        <v>896</v>
      </c>
      <c r="C13" s="22">
        <v>920</v>
      </c>
      <c r="D13" s="82">
        <f t="shared" si="1"/>
        <v>102.7</v>
      </c>
      <c r="E13" s="22">
        <v>352</v>
      </c>
      <c r="F13" s="22">
        <v>273</v>
      </c>
      <c r="G13" s="21">
        <f t="shared" si="2"/>
        <v>77.6</v>
      </c>
      <c r="H13" s="23">
        <v>37</v>
      </c>
      <c r="I13" s="23">
        <v>49</v>
      </c>
      <c r="J13" s="21">
        <f t="shared" si="3"/>
        <v>132.4</v>
      </c>
      <c r="K13" s="23">
        <v>0</v>
      </c>
      <c r="L13" s="23">
        <v>0</v>
      </c>
      <c r="M13" s="21" t="s">
        <v>48</v>
      </c>
      <c r="N13" s="22">
        <v>7</v>
      </c>
      <c r="O13" s="22">
        <v>2</v>
      </c>
      <c r="P13" s="21">
        <f t="shared" si="4"/>
        <v>28.6</v>
      </c>
      <c r="Q13" s="22">
        <v>59</v>
      </c>
      <c r="R13" s="22">
        <v>32</v>
      </c>
      <c r="S13" s="21">
        <f t="shared" si="0"/>
        <v>54.2</v>
      </c>
      <c r="T13" s="23">
        <v>65</v>
      </c>
      <c r="U13" s="23">
        <v>28</v>
      </c>
      <c r="V13" s="21">
        <f t="shared" si="5"/>
        <v>43.1</v>
      </c>
      <c r="W13" s="23">
        <v>333</v>
      </c>
      <c r="X13" s="23">
        <v>244</v>
      </c>
      <c r="Y13" s="21">
        <f t="shared" si="6"/>
        <v>73.3</v>
      </c>
      <c r="Z13" s="79">
        <v>827</v>
      </c>
      <c r="AA13" s="53">
        <v>830</v>
      </c>
      <c r="AB13" s="21">
        <f t="shared" si="7"/>
        <v>100.4</v>
      </c>
      <c r="AC13" s="22">
        <v>286</v>
      </c>
      <c r="AD13" s="22">
        <v>221</v>
      </c>
      <c r="AE13" s="21">
        <f t="shared" si="8"/>
        <v>77.3</v>
      </c>
      <c r="AF13" s="24">
        <v>258</v>
      </c>
      <c r="AG13" s="24">
        <v>193</v>
      </c>
      <c r="AH13" s="45">
        <f t="shared" si="9"/>
        <v>74.8</v>
      </c>
    </row>
    <row r="14" spans="1:34" ht="19.5" customHeight="1">
      <c r="A14" s="39" t="s">
        <v>34</v>
      </c>
      <c r="B14" s="22">
        <v>2079</v>
      </c>
      <c r="C14" s="22">
        <v>2671</v>
      </c>
      <c r="D14" s="82">
        <f t="shared" si="1"/>
        <v>128.5</v>
      </c>
      <c r="E14" s="22">
        <v>451</v>
      </c>
      <c r="F14" s="22">
        <v>520</v>
      </c>
      <c r="G14" s="21">
        <f t="shared" si="2"/>
        <v>115.3</v>
      </c>
      <c r="H14" s="23">
        <v>97</v>
      </c>
      <c r="I14" s="23">
        <v>94</v>
      </c>
      <c r="J14" s="21">
        <f t="shared" si="3"/>
        <v>96.9</v>
      </c>
      <c r="K14" s="23">
        <v>1</v>
      </c>
      <c r="L14" s="23">
        <v>0</v>
      </c>
      <c r="M14" s="21">
        <f>ROUND(L14/K14*100,1)</f>
        <v>0</v>
      </c>
      <c r="N14" s="22">
        <v>1</v>
      </c>
      <c r="O14" s="22">
        <v>5</v>
      </c>
      <c r="P14" s="21">
        <f t="shared" si="4"/>
        <v>500</v>
      </c>
      <c r="Q14" s="22">
        <v>22</v>
      </c>
      <c r="R14" s="22">
        <v>15</v>
      </c>
      <c r="S14" s="21">
        <f t="shared" si="0"/>
        <v>68.2</v>
      </c>
      <c r="T14" s="23">
        <v>25</v>
      </c>
      <c r="U14" s="23">
        <v>14</v>
      </c>
      <c r="V14" s="21">
        <f t="shared" si="5"/>
        <v>56</v>
      </c>
      <c r="W14" s="23">
        <v>414</v>
      </c>
      <c r="X14" s="23">
        <v>453</v>
      </c>
      <c r="Y14" s="21">
        <f t="shared" si="6"/>
        <v>109.4</v>
      </c>
      <c r="Z14" s="79">
        <v>1961</v>
      </c>
      <c r="AA14" s="53">
        <v>2524</v>
      </c>
      <c r="AB14" s="21">
        <f t="shared" si="7"/>
        <v>128.7</v>
      </c>
      <c r="AC14" s="22">
        <v>356</v>
      </c>
      <c r="AD14" s="22">
        <v>392</v>
      </c>
      <c r="AE14" s="21">
        <f t="shared" si="8"/>
        <v>110.1</v>
      </c>
      <c r="AF14" s="24">
        <v>302</v>
      </c>
      <c r="AG14" s="24">
        <v>337</v>
      </c>
      <c r="AH14" s="45">
        <f t="shared" si="9"/>
        <v>111.6</v>
      </c>
    </row>
    <row r="15" spans="1:34" ht="19.5" customHeight="1">
      <c r="A15" s="39" t="s">
        <v>35</v>
      </c>
      <c r="B15" s="22">
        <v>1265</v>
      </c>
      <c r="C15" s="22">
        <v>1287</v>
      </c>
      <c r="D15" s="82">
        <f t="shared" si="1"/>
        <v>101.7</v>
      </c>
      <c r="E15" s="22">
        <v>568</v>
      </c>
      <c r="F15" s="22">
        <v>501</v>
      </c>
      <c r="G15" s="21">
        <f t="shared" si="2"/>
        <v>88.2</v>
      </c>
      <c r="H15" s="23">
        <v>136</v>
      </c>
      <c r="I15" s="23">
        <v>106</v>
      </c>
      <c r="J15" s="21">
        <f t="shared" si="3"/>
        <v>77.9</v>
      </c>
      <c r="K15" s="23">
        <v>0</v>
      </c>
      <c r="L15" s="23">
        <v>1</v>
      </c>
      <c r="M15" s="21" t="s">
        <v>48</v>
      </c>
      <c r="N15" s="22">
        <v>2</v>
      </c>
      <c r="O15" s="22">
        <v>0</v>
      </c>
      <c r="P15" s="21">
        <f t="shared" si="4"/>
        <v>0</v>
      </c>
      <c r="Q15" s="22">
        <v>32</v>
      </c>
      <c r="R15" s="22">
        <v>5</v>
      </c>
      <c r="S15" s="21">
        <f t="shared" si="0"/>
        <v>15.6</v>
      </c>
      <c r="T15" s="23">
        <v>33</v>
      </c>
      <c r="U15" s="23">
        <v>33</v>
      </c>
      <c r="V15" s="21">
        <f t="shared" si="5"/>
        <v>100</v>
      </c>
      <c r="W15" s="23">
        <v>552</v>
      </c>
      <c r="X15" s="23">
        <v>472</v>
      </c>
      <c r="Y15" s="21">
        <f t="shared" si="6"/>
        <v>85.5</v>
      </c>
      <c r="Z15" s="79">
        <v>1121</v>
      </c>
      <c r="AA15" s="53">
        <v>1157</v>
      </c>
      <c r="AB15" s="21">
        <f t="shared" si="7"/>
        <v>103.2</v>
      </c>
      <c r="AC15" s="22">
        <v>425</v>
      </c>
      <c r="AD15" s="22">
        <v>375</v>
      </c>
      <c r="AE15" s="21">
        <f t="shared" si="8"/>
        <v>88.2</v>
      </c>
      <c r="AF15" s="24">
        <v>398</v>
      </c>
      <c r="AG15" s="24">
        <v>345</v>
      </c>
      <c r="AH15" s="45">
        <f t="shared" si="9"/>
        <v>86.7</v>
      </c>
    </row>
    <row r="16" spans="1:34" ht="19.5" customHeight="1">
      <c r="A16" s="39" t="s">
        <v>36</v>
      </c>
      <c r="B16" s="22">
        <v>2939</v>
      </c>
      <c r="C16" s="22">
        <v>3438</v>
      </c>
      <c r="D16" s="82">
        <f t="shared" si="1"/>
        <v>117</v>
      </c>
      <c r="E16" s="22">
        <v>313</v>
      </c>
      <c r="F16" s="22">
        <v>346</v>
      </c>
      <c r="G16" s="21">
        <f t="shared" si="2"/>
        <v>110.5</v>
      </c>
      <c r="H16" s="23">
        <v>152</v>
      </c>
      <c r="I16" s="23">
        <v>109</v>
      </c>
      <c r="J16" s="21">
        <f t="shared" si="3"/>
        <v>71.7</v>
      </c>
      <c r="K16" s="23">
        <v>0</v>
      </c>
      <c r="L16" s="23">
        <v>0</v>
      </c>
      <c r="M16" s="21" t="s">
        <v>48</v>
      </c>
      <c r="N16" s="22">
        <v>9</v>
      </c>
      <c r="O16" s="22">
        <v>1</v>
      </c>
      <c r="P16" s="21">
        <f t="shared" si="4"/>
        <v>11.1</v>
      </c>
      <c r="Q16" s="22">
        <v>35</v>
      </c>
      <c r="R16" s="22">
        <v>23</v>
      </c>
      <c r="S16" s="21">
        <f t="shared" si="0"/>
        <v>65.7</v>
      </c>
      <c r="T16" s="23">
        <v>42</v>
      </c>
      <c r="U16" s="23">
        <v>17</v>
      </c>
      <c r="V16" s="21">
        <f t="shared" si="5"/>
        <v>40.5</v>
      </c>
      <c r="W16" s="23">
        <v>292</v>
      </c>
      <c r="X16" s="23">
        <v>324</v>
      </c>
      <c r="Y16" s="21">
        <f t="shared" si="6"/>
        <v>111</v>
      </c>
      <c r="Z16" s="79">
        <v>2871</v>
      </c>
      <c r="AA16" s="53">
        <v>3362</v>
      </c>
      <c r="AB16" s="21">
        <f t="shared" si="7"/>
        <v>117.1</v>
      </c>
      <c r="AC16" s="22">
        <v>245</v>
      </c>
      <c r="AD16" s="22">
        <v>270</v>
      </c>
      <c r="AE16" s="21">
        <f t="shared" si="8"/>
        <v>110.2</v>
      </c>
      <c r="AF16" s="24">
        <v>221</v>
      </c>
      <c r="AG16" s="24">
        <v>242</v>
      </c>
      <c r="AH16" s="45">
        <f t="shared" si="9"/>
        <v>109.5</v>
      </c>
    </row>
    <row r="17" spans="1:34" ht="19.5" customHeight="1">
      <c r="A17" s="39" t="s">
        <v>37</v>
      </c>
      <c r="B17" s="22">
        <v>1440</v>
      </c>
      <c r="C17" s="22">
        <v>1728</v>
      </c>
      <c r="D17" s="82">
        <f t="shared" si="1"/>
        <v>120</v>
      </c>
      <c r="E17" s="22">
        <v>310</v>
      </c>
      <c r="F17" s="22">
        <v>322</v>
      </c>
      <c r="G17" s="21">
        <f t="shared" si="2"/>
        <v>103.9</v>
      </c>
      <c r="H17" s="23">
        <v>62</v>
      </c>
      <c r="I17" s="23">
        <v>41</v>
      </c>
      <c r="J17" s="21">
        <f t="shared" si="3"/>
        <v>66.1</v>
      </c>
      <c r="K17" s="23">
        <v>0</v>
      </c>
      <c r="L17" s="23">
        <v>1</v>
      </c>
      <c r="M17" s="21" t="s">
        <v>48</v>
      </c>
      <c r="N17" s="22">
        <v>3</v>
      </c>
      <c r="O17" s="22">
        <v>0</v>
      </c>
      <c r="P17" s="21">
        <f t="shared" si="4"/>
        <v>0</v>
      </c>
      <c r="Q17" s="22">
        <v>31</v>
      </c>
      <c r="R17" s="22">
        <v>9</v>
      </c>
      <c r="S17" s="21">
        <f t="shared" si="0"/>
        <v>29</v>
      </c>
      <c r="T17" s="23">
        <v>14</v>
      </c>
      <c r="U17" s="23">
        <v>8</v>
      </c>
      <c r="V17" s="21">
        <f t="shared" si="5"/>
        <v>57.1</v>
      </c>
      <c r="W17" s="23">
        <v>276</v>
      </c>
      <c r="X17" s="23">
        <v>286</v>
      </c>
      <c r="Y17" s="21">
        <f t="shared" si="6"/>
        <v>103.6</v>
      </c>
      <c r="Z17" s="79">
        <v>1362</v>
      </c>
      <c r="AA17" s="53">
        <v>1655</v>
      </c>
      <c r="AB17" s="21">
        <f t="shared" si="7"/>
        <v>121.5</v>
      </c>
      <c r="AC17" s="22">
        <v>235</v>
      </c>
      <c r="AD17" s="22">
        <v>251</v>
      </c>
      <c r="AE17" s="21">
        <f t="shared" si="8"/>
        <v>106.8</v>
      </c>
      <c r="AF17" s="24">
        <v>195</v>
      </c>
      <c r="AG17" s="24">
        <v>216</v>
      </c>
      <c r="AH17" s="45">
        <f t="shared" si="9"/>
        <v>110.8</v>
      </c>
    </row>
    <row r="18" spans="1:34" ht="19.5" customHeight="1">
      <c r="A18" s="39" t="s">
        <v>38</v>
      </c>
      <c r="B18" s="22">
        <v>2478</v>
      </c>
      <c r="C18" s="22">
        <v>2908</v>
      </c>
      <c r="D18" s="82">
        <f t="shared" si="1"/>
        <v>117.4</v>
      </c>
      <c r="E18" s="22">
        <v>123</v>
      </c>
      <c r="F18" s="22">
        <v>135</v>
      </c>
      <c r="G18" s="21">
        <f t="shared" si="2"/>
        <v>109.8</v>
      </c>
      <c r="H18" s="23">
        <v>61</v>
      </c>
      <c r="I18" s="23">
        <v>76</v>
      </c>
      <c r="J18" s="21">
        <f t="shared" si="3"/>
        <v>124.6</v>
      </c>
      <c r="K18" s="23">
        <v>0</v>
      </c>
      <c r="L18" s="23">
        <v>0</v>
      </c>
      <c r="M18" s="21" t="s">
        <v>48</v>
      </c>
      <c r="N18" s="22">
        <v>0</v>
      </c>
      <c r="O18" s="22">
        <v>3</v>
      </c>
      <c r="P18" s="21" t="s">
        <v>48</v>
      </c>
      <c r="Q18" s="22">
        <v>7</v>
      </c>
      <c r="R18" s="22">
        <v>9</v>
      </c>
      <c r="S18" s="21">
        <f t="shared" si="0"/>
        <v>128.6</v>
      </c>
      <c r="T18" s="23">
        <v>6</v>
      </c>
      <c r="U18" s="23">
        <v>5</v>
      </c>
      <c r="V18" s="21">
        <f t="shared" si="5"/>
        <v>83.3</v>
      </c>
      <c r="W18" s="23">
        <v>106</v>
      </c>
      <c r="X18" s="23">
        <v>116</v>
      </c>
      <c r="Y18" s="21">
        <f t="shared" si="6"/>
        <v>109.4</v>
      </c>
      <c r="Z18" s="79">
        <v>2437</v>
      </c>
      <c r="AA18" s="53">
        <v>2867</v>
      </c>
      <c r="AB18" s="21">
        <f t="shared" si="7"/>
        <v>117.6</v>
      </c>
      <c r="AC18" s="22">
        <v>85</v>
      </c>
      <c r="AD18" s="22">
        <v>90</v>
      </c>
      <c r="AE18" s="21">
        <f t="shared" si="8"/>
        <v>105.9</v>
      </c>
      <c r="AF18" s="24">
        <v>60</v>
      </c>
      <c r="AG18" s="24">
        <v>75</v>
      </c>
      <c r="AH18" s="45">
        <f t="shared" si="9"/>
        <v>125</v>
      </c>
    </row>
    <row r="19" spans="1:34" ht="19.5" customHeight="1">
      <c r="A19" s="39" t="s">
        <v>39</v>
      </c>
      <c r="B19" s="22">
        <v>426</v>
      </c>
      <c r="C19" s="22">
        <v>524</v>
      </c>
      <c r="D19" s="82">
        <f t="shared" si="1"/>
        <v>123</v>
      </c>
      <c r="E19" s="22">
        <v>108</v>
      </c>
      <c r="F19" s="22">
        <v>127</v>
      </c>
      <c r="G19" s="21">
        <f t="shared" si="2"/>
        <v>117.6</v>
      </c>
      <c r="H19" s="23">
        <v>54</v>
      </c>
      <c r="I19" s="23">
        <v>31</v>
      </c>
      <c r="J19" s="21">
        <f t="shared" si="3"/>
        <v>57.4</v>
      </c>
      <c r="K19" s="23">
        <v>0</v>
      </c>
      <c r="L19" s="23">
        <v>0</v>
      </c>
      <c r="M19" s="21" t="s">
        <v>48</v>
      </c>
      <c r="N19" s="22">
        <v>0</v>
      </c>
      <c r="O19" s="22">
        <v>1</v>
      </c>
      <c r="P19" s="21" t="s">
        <v>48</v>
      </c>
      <c r="Q19" s="22">
        <v>20</v>
      </c>
      <c r="R19" s="22">
        <v>0</v>
      </c>
      <c r="S19" s="21">
        <f t="shared" si="0"/>
        <v>0</v>
      </c>
      <c r="T19" s="23">
        <v>13</v>
      </c>
      <c r="U19" s="23">
        <v>12</v>
      </c>
      <c r="V19" s="21">
        <f t="shared" si="5"/>
        <v>92.3</v>
      </c>
      <c r="W19" s="23">
        <v>100</v>
      </c>
      <c r="X19" s="23">
        <v>123</v>
      </c>
      <c r="Y19" s="21">
        <f t="shared" si="6"/>
        <v>123</v>
      </c>
      <c r="Z19" s="79">
        <v>390</v>
      </c>
      <c r="AA19" s="53">
        <v>495</v>
      </c>
      <c r="AB19" s="21">
        <f t="shared" si="7"/>
        <v>126.9</v>
      </c>
      <c r="AC19" s="22">
        <v>74</v>
      </c>
      <c r="AD19" s="22">
        <v>97</v>
      </c>
      <c r="AE19" s="21">
        <f t="shared" si="8"/>
        <v>131.1</v>
      </c>
      <c r="AF19" s="24">
        <v>63</v>
      </c>
      <c r="AG19" s="24">
        <v>81</v>
      </c>
      <c r="AH19" s="45">
        <f t="shared" si="9"/>
        <v>128.6</v>
      </c>
    </row>
  </sheetData>
  <sheetProtection/>
  <mergeCells count="13">
    <mergeCell ref="B3:D3"/>
    <mergeCell ref="N3:P3"/>
    <mergeCell ref="Q3:S3"/>
    <mergeCell ref="T3:V3"/>
    <mergeCell ref="W3:Y3"/>
    <mergeCell ref="AC3:AE3"/>
    <mergeCell ref="AF3:AH3"/>
    <mergeCell ref="Z3:AB3"/>
    <mergeCell ref="A1:S1"/>
    <mergeCell ref="A3:A4"/>
    <mergeCell ref="E3:G3"/>
    <mergeCell ref="H3:J3"/>
    <mergeCell ref="K3:M3"/>
  </mergeCells>
  <printOptions horizontalCentered="1"/>
  <pageMargins left="0" right="0" top="0.9448818897637796" bottom="0.7874015748031497" header="0.15748031496062992" footer="0.15748031496062992"/>
  <pageSetup horizontalDpi="600" verticalDpi="600" orientation="landscape" paperSize="9" scale="89" r:id="rId1"/>
  <colBreaks count="1" manualBreakCount="1">
    <brk id="19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view="pageBreakPreview" zoomScale="60" zoomScaleNormal="75" zoomScalePageLayoutView="0" workbookViewId="0" topLeftCell="A1">
      <selection activeCell="B7" sqref="B7"/>
    </sheetView>
  </sheetViews>
  <sheetFormatPr defaultColWidth="8.00390625" defaultRowHeight="15"/>
  <cols>
    <col min="1" max="1" width="69.7109375" style="30" customWidth="1"/>
    <col min="2" max="3" width="25.00390625" style="6" customWidth="1"/>
    <col min="4" max="4" width="11.8515625" style="30" customWidth="1"/>
    <col min="5" max="5" width="15.57421875" style="30" customWidth="1"/>
    <col min="6" max="16384" width="8.00390625" style="30" customWidth="1"/>
  </cols>
  <sheetData>
    <row r="1" spans="1:5" ht="22.5">
      <c r="A1" s="58" t="s">
        <v>44</v>
      </c>
      <c r="B1" s="58"/>
      <c r="C1" s="58"/>
      <c r="D1" s="58"/>
      <c r="E1" s="58"/>
    </row>
    <row r="2" spans="1:5" ht="22.5">
      <c r="A2" s="59" t="s">
        <v>26</v>
      </c>
      <c r="B2" s="59"/>
      <c r="C2" s="59"/>
      <c r="D2" s="59"/>
      <c r="E2" s="59"/>
    </row>
    <row r="3" spans="1:5" s="32" customFormat="1" ht="18" customHeight="1">
      <c r="A3" s="31"/>
      <c r="B3" s="31"/>
      <c r="C3" s="2"/>
      <c r="D3" s="3"/>
      <c r="E3" s="3" t="s">
        <v>6</v>
      </c>
    </row>
    <row r="4" spans="1:5" s="32" customFormat="1" ht="23.25" customHeight="1">
      <c r="A4" s="55" t="s">
        <v>7</v>
      </c>
      <c r="B4" s="60" t="s">
        <v>40</v>
      </c>
      <c r="C4" s="60" t="s">
        <v>41</v>
      </c>
      <c r="D4" s="62" t="s">
        <v>13</v>
      </c>
      <c r="E4" s="62"/>
    </row>
    <row r="5" spans="1:5" s="32" customFormat="1" ht="47.25" customHeight="1">
      <c r="A5" s="55"/>
      <c r="B5" s="61"/>
      <c r="C5" s="61"/>
      <c r="D5" s="4" t="s">
        <v>42</v>
      </c>
      <c r="E5" s="4" t="s">
        <v>14</v>
      </c>
    </row>
    <row r="6" spans="1:5" s="33" customFormat="1" ht="12" customHeight="1">
      <c r="A6" s="1" t="s">
        <v>0</v>
      </c>
      <c r="B6" s="1">
        <v>1</v>
      </c>
      <c r="C6" s="1">
        <v>2</v>
      </c>
      <c r="D6" s="1">
        <v>3</v>
      </c>
      <c r="E6" s="1">
        <v>4</v>
      </c>
    </row>
    <row r="7" spans="1:5" s="32" customFormat="1" ht="31.5" customHeight="1">
      <c r="A7" s="34" t="s">
        <v>43</v>
      </c>
      <c r="B7" s="48">
        <v>18650</v>
      </c>
      <c r="C7" s="48">
        <v>21204</v>
      </c>
      <c r="D7" s="38">
        <f>C7/B7*100</f>
        <v>113.69436997319036</v>
      </c>
      <c r="E7" s="46">
        <f>C7-B7</f>
        <v>2554</v>
      </c>
    </row>
    <row r="8" spans="1:7" s="32" customFormat="1" ht="45.75" customHeight="1">
      <c r="A8" s="34" t="s">
        <v>8</v>
      </c>
      <c r="B8" s="48">
        <v>3084</v>
      </c>
      <c r="C8" s="48">
        <v>2909</v>
      </c>
      <c r="D8" s="38">
        <f aca="true" t="shared" si="0" ref="D8:D13">C8/B8*100</f>
        <v>94.32555123216602</v>
      </c>
      <c r="E8" s="46">
        <f aca="true" t="shared" si="1" ref="E8:E13">C8-B8</f>
        <v>-175</v>
      </c>
      <c r="G8" s="36"/>
    </row>
    <row r="9" spans="1:7" s="32" customFormat="1" ht="64.5" customHeight="1">
      <c r="A9" s="35" t="s">
        <v>15</v>
      </c>
      <c r="B9" s="48">
        <v>1024</v>
      </c>
      <c r="C9" s="48">
        <v>998</v>
      </c>
      <c r="D9" s="38">
        <f t="shared" si="0"/>
        <v>97.4609375</v>
      </c>
      <c r="E9" s="46">
        <f t="shared" si="1"/>
        <v>-26</v>
      </c>
      <c r="G9" s="36"/>
    </row>
    <row r="10" spans="1:9" s="32" customFormat="1" ht="57.75" customHeight="1">
      <c r="A10" s="47" t="s">
        <v>16</v>
      </c>
      <c r="B10" s="48">
        <v>34</v>
      </c>
      <c r="C10" s="48">
        <v>15</v>
      </c>
      <c r="D10" s="38">
        <f t="shared" si="0"/>
        <v>44.11764705882353</v>
      </c>
      <c r="E10" s="46">
        <f t="shared" si="1"/>
        <v>-19</v>
      </c>
      <c r="I10" s="36"/>
    </row>
    <row r="11" spans="1:5" s="32" customFormat="1" ht="30" customHeight="1">
      <c r="A11" s="34" t="s">
        <v>9</v>
      </c>
      <c r="B11" s="48">
        <v>202</v>
      </c>
      <c r="C11" s="48">
        <v>149</v>
      </c>
      <c r="D11" s="38">
        <f t="shared" si="0"/>
        <v>73.76237623762376</v>
      </c>
      <c r="E11" s="46">
        <f t="shared" si="1"/>
        <v>-53</v>
      </c>
    </row>
    <row r="12" spans="1:6" s="32" customFormat="1" ht="52.5" customHeight="1">
      <c r="A12" s="34" t="s">
        <v>3</v>
      </c>
      <c r="B12" s="48">
        <v>198</v>
      </c>
      <c r="C12" s="48">
        <v>110</v>
      </c>
      <c r="D12" s="38">
        <f t="shared" si="0"/>
        <v>55.55555555555556</v>
      </c>
      <c r="E12" s="46">
        <f t="shared" si="1"/>
        <v>-88</v>
      </c>
      <c r="F12" s="36"/>
    </row>
    <row r="13" spans="1:6" s="32" customFormat="1" ht="45.75" customHeight="1">
      <c r="A13" s="34" t="s">
        <v>10</v>
      </c>
      <c r="B13" s="48">
        <v>2787</v>
      </c>
      <c r="C13" s="48">
        <v>2563</v>
      </c>
      <c r="D13" s="38">
        <f t="shared" si="0"/>
        <v>91.96268388948691</v>
      </c>
      <c r="E13" s="46">
        <f t="shared" si="1"/>
        <v>-224</v>
      </c>
      <c r="F13" s="36"/>
    </row>
    <row r="14" spans="1:6" s="32" customFormat="1" ht="12.75" customHeight="1">
      <c r="A14" s="63" t="s">
        <v>17</v>
      </c>
      <c r="B14" s="64"/>
      <c r="C14" s="64"/>
      <c r="D14" s="64"/>
      <c r="E14" s="65"/>
      <c r="F14" s="36"/>
    </row>
    <row r="15" spans="1:5" s="32" customFormat="1" ht="22.5" customHeight="1">
      <c r="A15" s="66"/>
      <c r="B15" s="67"/>
      <c r="C15" s="67"/>
      <c r="D15" s="67"/>
      <c r="E15" s="68"/>
    </row>
    <row r="16" spans="1:5" ht="38.25" customHeight="1">
      <c r="A16" s="55" t="s">
        <v>7</v>
      </c>
      <c r="B16" s="54">
        <v>43556</v>
      </c>
      <c r="C16" s="54">
        <v>43922</v>
      </c>
      <c r="D16" s="56" t="s">
        <v>13</v>
      </c>
      <c r="E16" s="57"/>
    </row>
    <row r="17" spans="1:5" ht="40.5" customHeight="1">
      <c r="A17" s="55"/>
      <c r="B17" s="55"/>
      <c r="C17" s="55"/>
      <c r="D17" s="4" t="s">
        <v>42</v>
      </c>
      <c r="E17" s="4" t="s">
        <v>18</v>
      </c>
    </row>
    <row r="18" spans="1:5" ht="18.75" customHeight="1">
      <c r="A18" s="1" t="s">
        <v>0</v>
      </c>
      <c r="B18" s="1">
        <v>1</v>
      </c>
      <c r="C18" s="1">
        <v>2</v>
      </c>
      <c r="D18" s="1">
        <v>3</v>
      </c>
      <c r="E18" s="1">
        <v>4</v>
      </c>
    </row>
    <row r="19" spans="1:5" ht="30" customHeight="1">
      <c r="A19" s="37" t="s">
        <v>43</v>
      </c>
      <c r="B19" s="51">
        <v>17627</v>
      </c>
      <c r="C19" s="51">
        <v>20357</v>
      </c>
      <c r="D19" s="5">
        <f>C19/B19*100</f>
        <v>115.4876042434901</v>
      </c>
      <c r="E19" s="81">
        <f>C19-B19</f>
        <v>2730</v>
      </c>
    </row>
    <row r="20" spans="1:5" ht="30" customHeight="1">
      <c r="A20" s="37" t="s">
        <v>8</v>
      </c>
      <c r="B20" s="51">
        <v>2136</v>
      </c>
      <c r="C20" s="51">
        <v>2105</v>
      </c>
      <c r="D20" s="5">
        <f>C20/B20*100</f>
        <v>98.54868913857679</v>
      </c>
      <c r="E20" s="81">
        <f>C20-B20</f>
        <v>-31</v>
      </c>
    </row>
    <row r="21" spans="1:5" ht="30" customHeight="1">
      <c r="A21" s="37" t="s">
        <v>19</v>
      </c>
      <c r="B21" s="51">
        <v>1758</v>
      </c>
      <c r="C21" s="51">
        <v>1826</v>
      </c>
      <c r="D21" s="5">
        <f>C21/B21*100</f>
        <v>103.86803185437998</v>
      </c>
      <c r="E21" s="81">
        <f>C21-B21</f>
        <v>68</v>
      </c>
    </row>
  </sheetData>
  <sheetProtection/>
  <mergeCells count="11">
    <mergeCell ref="B16:B17"/>
    <mergeCell ref="C16:C17"/>
    <mergeCell ref="D16:E16"/>
    <mergeCell ref="A1:E1"/>
    <mergeCell ref="A2:E2"/>
    <mergeCell ref="A4:A5"/>
    <mergeCell ref="B4:B5"/>
    <mergeCell ref="C4:C5"/>
    <mergeCell ref="D4:E4"/>
    <mergeCell ref="A14:E15"/>
    <mergeCell ref="A16:A17"/>
  </mergeCells>
  <printOptions horizontalCentered="1"/>
  <pageMargins left="0.3937007874015748" right="0" top="0.3937007874015748" bottom="0" header="0" footer="0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H19"/>
  <sheetViews>
    <sheetView view="pageBreakPreview" zoomScaleNormal="85" zoomScaleSheetLayoutView="100" zoomScalePageLayoutView="0" workbookViewId="0" topLeftCell="N1">
      <selection activeCell="E21" sqref="E21"/>
    </sheetView>
  </sheetViews>
  <sheetFormatPr defaultColWidth="9.140625" defaultRowHeight="15"/>
  <cols>
    <col min="1" max="1" width="17.421875" style="26" customWidth="1"/>
    <col min="2" max="4" width="9.421875" style="26" customWidth="1"/>
    <col min="5" max="5" width="10.28125" style="27" customWidth="1"/>
    <col min="6" max="6" width="10.421875" style="27" customWidth="1"/>
    <col min="7" max="7" width="9.140625" style="27" customWidth="1"/>
    <col min="8" max="9" width="8.7109375" style="27" customWidth="1"/>
    <col min="10" max="10" width="7.00390625" style="27" customWidth="1"/>
    <col min="11" max="12" width="6.57421875" style="28" customWidth="1"/>
    <col min="13" max="13" width="6.8515625" style="28" customWidth="1"/>
    <col min="14" max="15" width="6.140625" style="27" customWidth="1"/>
    <col min="16" max="16" width="6.7109375" style="27" customWidth="1"/>
    <col min="17" max="18" width="7.7109375" style="27" customWidth="1"/>
    <col min="19" max="19" width="6.7109375" style="27" customWidth="1"/>
    <col min="20" max="21" width="10.57421875" style="28" customWidth="1"/>
    <col min="22" max="22" width="7.140625" style="28" customWidth="1"/>
    <col min="23" max="24" width="10.57421875" style="28" customWidth="1"/>
    <col min="25" max="25" width="6.8515625" style="28" customWidth="1"/>
    <col min="26" max="26" width="7.7109375" style="28" customWidth="1"/>
    <col min="27" max="27" width="8.140625" style="28" customWidth="1"/>
    <col min="28" max="28" width="6.8515625" style="28" customWidth="1"/>
    <col min="29" max="29" width="9.421875" style="27" customWidth="1"/>
    <col min="30" max="30" width="7.8515625" style="27" customWidth="1"/>
    <col min="31" max="31" width="6.421875" style="27" customWidth="1"/>
    <col min="32" max="32" width="9.57421875" style="29" customWidth="1"/>
    <col min="33" max="33" width="9.140625" style="25" customWidth="1"/>
    <col min="34" max="34" width="7.140625" style="25" customWidth="1"/>
    <col min="35" max="35" width="9.140625" style="25" customWidth="1"/>
    <col min="36" max="36" width="10.8515625" style="25" bestFit="1" customWidth="1"/>
    <col min="37" max="16384" width="9.140625" style="25" customWidth="1"/>
  </cols>
  <sheetData>
    <row r="1" spans="1:32" s="8" customFormat="1" ht="42.75" customHeight="1">
      <c r="A1" s="75" t="s">
        <v>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5:33" s="9" customFormat="1" ht="13.5" customHeight="1">
      <c r="E2" s="10"/>
      <c r="F2" s="10"/>
      <c r="G2" s="10"/>
      <c r="H2" s="10"/>
      <c r="I2" s="10"/>
      <c r="J2" s="10"/>
      <c r="K2" s="11"/>
      <c r="L2" s="11"/>
      <c r="M2" s="11"/>
      <c r="N2" s="10"/>
      <c r="O2" s="10"/>
      <c r="P2" s="10"/>
      <c r="Q2" s="10"/>
      <c r="R2" s="12"/>
      <c r="S2" s="12" t="s">
        <v>12</v>
      </c>
      <c r="W2" s="10"/>
      <c r="X2" s="10"/>
      <c r="Y2" s="10"/>
      <c r="Z2" s="10"/>
      <c r="AA2" s="10"/>
      <c r="AB2" s="10"/>
      <c r="AC2" s="13"/>
      <c r="AD2" s="13"/>
      <c r="AE2" s="13"/>
      <c r="AF2" s="12" t="s">
        <v>20</v>
      </c>
      <c r="AG2" s="12"/>
    </row>
    <row r="3" spans="1:34" s="14" customFormat="1" ht="92.25" customHeight="1">
      <c r="A3" s="76"/>
      <c r="B3" s="69" t="s">
        <v>43</v>
      </c>
      <c r="C3" s="70"/>
      <c r="D3" s="71"/>
      <c r="E3" s="69" t="s">
        <v>1</v>
      </c>
      <c r="F3" s="70"/>
      <c r="G3" s="71"/>
      <c r="H3" s="69" t="s">
        <v>21</v>
      </c>
      <c r="I3" s="70"/>
      <c r="J3" s="71"/>
      <c r="K3" s="69" t="s">
        <v>22</v>
      </c>
      <c r="L3" s="70"/>
      <c r="M3" s="71"/>
      <c r="N3" s="69" t="s">
        <v>16</v>
      </c>
      <c r="O3" s="70"/>
      <c r="P3" s="71"/>
      <c r="Q3" s="69" t="s">
        <v>2</v>
      </c>
      <c r="R3" s="70"/>
      <c r="S3" s="71"/>
      <c r="T3" s="69" t="s">
        <v>3</v>
      </c>
      <c r="U3" s="70"/>
      <c r="V3" s="71"/>
      <c r="W3" s="69" t="s">
        <v>23</v>
      </c>
      <c r="X3" s="70"/>
      <c r="Y3" s="71"/>
      <c r="Z3" s="69" t="s">
        <v>45</v>
      </c>
      <c r="AA3" s="70"/>
      <c r="AB3" s="71"/>
      <c r="AC3" s="72" t="s">
        <v>4</v>
      </c>
      <c r="AD3" s="73"/>
      <c r="AE3" s="74"/>
      <c r="AF3" s="69" t="s">
        <v>24</v>
      </c>
      <c r="AG3" s="70"/>
      <c r="AH3" s="71"/>
    </row>
    <row r="4" spans="1:34" s="17" customFormat="1" ht="21" customHeight="1">
      <c r="A4" s="77"/>
      <c r="B4" s="15">
        <v>2019</v>
      </c>
      <c r="C4" s="15">
        <v>2020</v>
      </c>
      <c r="D4" s="15" t="s">
        <v>11</v>
      </c>
      <c r="E4" s="15">
        <v>2019</v>
      </c>
      <c r="F4" s="15">
        <v>2020</v>
      </c>
      <c r="G4" s="15" t="s">
        <v>11</v>
      </c>
      <c r="H4" s="15">
        <v>2019</v>
      </c>
      <c r="I4" s="15">
        <v>2020</v>
      </c>
      <c r="J4" s="15" t="s">
        <v>11</v>
      </c>
      <c r="K4" s="15">
        <v>2019</v>
      </c>
      <c r="L4" s="15">
        <v>2020</v>
      </c>
      <c r="M4" s="15" t="s">
        <v>11</v>
      </c>
      <c r="N4" s="15">
        <v>2019</v>
      </c>
      <c r="O4" s="15">
        <v>2020</v>
      </c>
      <c r="P4" s="15" t="s">
        <v>11</v>
      </c>
      <c r="Q4" s="15">
        <v>2019</v>
      </c>
      <c r="R4" s="15">
        <v>2020</v>
      </c>
      <c r="S4" s="15" t="s">
        <v>11</v>
      </c>
      <c r="T4" s="15">
        <v>2019</v>
      </c>
      <c r="U4" s="15">
        <v>2020</v>
      </c>
      <c r="V4" s="15" t="s">
        <v>11</v>
      </c>
      <c r="W4" s="15">
        <v>2019</v>
      </c>
      <c r="X4" s="15">
        <v>2020</v>
      </c>
      <c r="Y4" s="15" t="s">
        <v>11</v>
      </c>
      <c r="Z4" s="15">
        <v>2019</v>
      </c>
      <c r="AA4" s="15">
        <v>2020</v>
      </c>
      <c r="AB4" s="15" t="s">
        <v>11</v>
      </c>
      <c r="AC4" s="15">
        <v>2019</v>
      </c>
      <c r="AD4" s="15">
        <v>2020</v>
      </c>
      <c r="AE4" s="16" t="s">
        <v>11</v>
      </c>
      <c r="AF4" s="15">
        <v>2019</v>
      </c>
      <c r="AG4" s="15">
        <v>2020</v>
      </c>
      <c r="AH4" s="15" t="s">
        <v>11</v>
      </c>
    </row>
    <row r="5" spans="1:34" s="19" customFormat="1" ht="11.25" customHeight="1">
      <c r="A5" s="18" t="s">
        <v>0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8">
        <v>19</v>
      </c>
      <c r="U5" s="18">
        <v>20</v>
      </c>
      <c r="V5" s="18">
        <v>21</v>
      </c>
      <c r="W5" s="18">
        <v>22</v>
      </c>
      <c r="X5" s="18">
        <v>23</v>
      </c>
      <c r="Y5" s="18">
        <v>24</v>
      </c>
      <c r="Z5" s="18">
        <v>25</v>
      </c>
      <c r="AA5" s="18">
        <v>26</v>
      </c>
      <c r="AB5" s="18">
        <v>27</v>
      </c>
      <c r="AC5" s="18">
        <v>28</v>
      </c>
      <c r="AD5" s="18">
        <v>29</v>
      </c>
      <c r="AE5" s="18">
        <v>30</v>
      </c>
      <c r="AF5" s="18">
        <v>31</v>
      </c>
      <c r="AG5" s="18">
        <v>32</v>
      </c>
      <c r="AH5" s="18">
        <v>33</v>
      </c>
    </row>
    <row r="6" spans="1:34" s="43" customFormat="1" ht="20.25" customHeight="1">
      <c r="A6" s="44" t="s">
        <v>5</v>
      </c>
      <c r="B6" s="80">
        <v>18650</v>
      </c>
      <c r="C6" s="80">
        <v>21204</v>
      </c>
      <c r="D6" s="44">
        <f>ROUND(C6/B6*100,1)</f>
        <v>113.7</v>
      </c>
      <c r="E6" s="41">
        <v>3084</v>
      </c>
      <c r="F6" s="41">
        <v>2909</v>
      </c>
      <c r="G6" s="21">
        <f>ROUND(F6/E6*100,1)</f>
        <v>94.3</v>
      </c>
      <c r="H6" s="41">
        <v>1024</v>
      </c>
      <c r="I6" s="41">
        <v>998</v>
      </c>
      <c r="J6" s="21">
        <f>ROUND(I6/H6*100,1)</f>
        <v>97.5</v>
      </c>
      <c r="K6" s="41">
        <v>5</v>
      </c>
      <c r="L6" s="41">
        <v>14</v>
      </c>
      <c r="M6" s="21">
        <f>ROUND(L6/K6*100,1)</f>
        <v>280</v>
      </c>
      <c r="N6" s="41">
        <v>34</v>
      </c>
      <c r="O6" s="41">
        <v>16</v>
      </c>
      <c r="P6" s="21">
        <f>ROUND(O6/N6*100,1)</f>
        <v>47.1</v>
      </c>
      <c r="Q6" s="41">
        <v>202</v>
      </c>
      <c r="R6" s="41">
        <v>149</v>
      </c>
      <c r="S6" s="21">
        <f>ROUND(R6/Q6*100,1)</f>
        <v>73.8</v>
      </c>
      <c r="T6" s="41">
        <v>198</v>
      </c>
      <c r="U6" s="41">
        <v>110</v>
      </c>
      <c r="V6" s="21">
        <f>ROUND(U6/T6*100,1)</f>
        <v>55.6</v>
      </c>
      <c r="W6" s="41">
        <v>2787</v>
      </c>
      <c r="X6" s="41">
        <v>2563</v>
      </c>
      <c r="Y6" s="21">
        <f>ROUND(X6/W6*100,1)</f>
        <v>92</v>
      </c>
      <c r="Z6" s="41">
        <v>17627</v>
      </c>
      <c r="AA6" s="78">
        <v>20357</v>
      </c>
      <c r="AB6" s="21">
        <f>ROUND(AA6/Z6*100,1)</f>
        <v>115.5</v>
      </c>
      <c r="AC6" s="41">
        <v>2136</v>
      </c>
      <c r="AD6" s="41">
        <v>2105</v>
      </c>
      <c r="AE6" s="21">
        <f>ROUND(AD6/AC6*100,1)</f>
        <v>98.5</v>
      </c>
      <c r="AF6" s="42">
        <v>1758</v>
      </c>
      <c r="AG6" s="42">
        <v>1826</v>
      </c>
      <c r="AH6" s="45">
        <f>ROUND(AG6/AF6*100,1)</f>
        <v>103.9</v>
      </c>
    </row>
    <row r="7" spans="1:34" ht="19.5" customHeight="1">
      <c r="A7" s="39" t="s">
        <v>27</v>
      </c>
      <c r="B7" s="22">
        <v>466</v>
      </c>
      <c r="C7" s="22">
        <v>603</v>
      </c>
      <c r="D7" s="44">
        <f aca="true" t="shared" si="0" ref="D7:D19">ROUND(C7/B7*100,1)</f>
        <v>129.4</v>
      </c>
      <c r="E7" s="22">
        <v>225</v>
      </c>
      <c r="F7" s="22">
        <v>259</v>
      </c>
      <c r="G7" s="21">
        <f aca="true" t="shared" si="1" ref="G7:G19">ROUND(F7/E7*100,1)</f>
        <v>115.1</v>
      </c>
      <c r="H7" s="23">
        <v>31</v>
      </c>
      <c r="I7" s="23">
        <v>45</v>
      </c>
      <c r="J7" s="21">
        <f aca="true" t="shared" si="2" ref="J7:J19">ROUND(I7/H7*100,1)</f>
        <v>145.2</v>
      </c>
      <c r="K7" s="23">
        <v>0</v>
      </c>
      <c r="L7" s="23">
        <v>0</v>
      </c>
      <c r="M7" s="21" t="s">
        <v>48</v>
      </c>
      <c r="N7" s="22">
        <v>1</v>
      </c>
      <c r="O7" s="22">
        <v>0</v>
      </c>
      <c r="P7" s="21">
        <f>ROUND(O7/N7*100,1)</f>
        <v>0</v>
      </c>
      <c r="Q7" s="22">
        <v>3</v>
      </c>
      <c r="R7" s="22">
        <v>12</v>
      </c>
      <c r="S7" s="21">
        <f aca="true" t="shared" si="3" ref="S7:S17">ROUND(R7/Q7*100,1)</f>
        <v>400</v>
      </c>
      <c r="T7" s="23">
        <v>5</v>
      </c>
      <c r="U7" s="23">
        <v>3</v>
      </c>
      <c r="V7" s="21">
        <f aca="true" t="shared" si="4" ref="V7:V18">ROUND(U7/T7*100,1)</f>
        <v>60</v>
      </c>
      <c r="W7" s="23">
        <v>206</v>
      </c>
      <c r="X7" s="23">
        <v>208</v>
      </c>
      <c r="Y7" s="21">
        <f aca="true" t="shared" si="5" ref="Y7:Y19">ROUND(X7/W7*100,1)</f>
        <v>101</v>
      </c>
      <c r="Z7" s="23">
        <v>402</v>
      </c>
      <c r="AA7" s="79">
        <v>526</v>
      </c>
      <c r="AB7" s="21">
        <f aca="true" t="shared" si="6" ref="AB7:AB19">ROUND(AA7/Z7*100,1)</f>
        <v>130.8</v>
      </c>
      <c r="AC7" s="22">
        <v>164</v>
      </c>
      <c r="AD7" s="22">
        <v>184</v>
      </c>
      <c r="AE7" s="21">
        <f aca="true" t="shared" si="7" ref="AE7:AE19">ROUND(AD7/AC7*100,1)</f>
        <v>112.2</v>
      </c>
      <c r="AF7" s="24">
        <v>138</v>
      </c>
      <c r="AG7" s="24">
        <v>169</v>
      </c>
      <c r="AH7" s="45">
        <f aca="true" t="shared" si="8" ref="AH7:AH19">ROUND(AG7/AF7*100,1)</f>
        <v>122.5</v>
      </c>
    </row>
    <row r="8" spans="1:34" ht="19.5" customHeight="1">
      <c r="A8" s="39" t="s">
        <v>28</v>
      </c>
      <c r="B8" s="22">
        <v>501</v>
      </c>
      <c r="C8" s="22">
        <v>493</v>
      </c>
      <c r="D8" s="44">
        <f t="shared" si="0"/>
        <v>98.4</v>
      </c>
      <c r="E8" s="22">
        <v>33</v>
      </c>
      <c r="F8" s="22">
        <v>21</v>
      </c>
      <c r="G8" s="21">
        <f t="shared" si="1"/>
        <v>63.6</v>
      </c>
      <c r="H8" s="23">
        <v>25</v>
      </c>
      <c r="I8" s="23">
        <v>15</v>
      </c>
      <c r="J8" s="21">
        <f t="shared" si="2"/>
        <v>60</v>
      </c>
      <c r="K8" s="23">
        <v>0</v>
      </c>
      <c r="L8" s="23">
        <v>0</v>
      </c>
      <c r="M8" s="21" t="s">
        <v>48</v>
      </c>
      <c r="N8" s="22">
        <v>0</v>
      </c>
      <c r="O8" s="22">
        <v>0</v>
      </c>
      <c r="P8" s="21" t="s">
        <v>48</v>
      </c>
      <c r="Q8" s="22">
        <v>1</v>
      </c>
      <c r="R8" s="22">
        <v>1</v>
      </c>
      <c r="S8" s="21">
        <f t="shared" si="3"/>
        <v>100</v>
      </c>
      <c r="T8" s="23">
        <v>7</v>
      </c>
      <c r="U8" s="23">
        <v>2</v>
      </c>
      <c r="V8" s="21">
        <f t="shared" si="4"/>
        <v>28.6</v>
      </c>
      <c r="W8" s="23">
        <v>27</v>
      </c>
      <c r="X8" s="23">
        <v>16</v>
      </c>
      <c r="Y8" s="21">
        <f t="shared" si="5"/>
        <v>59.3</v>
      </c>
      <c r="Z8" s="23">
        <v>488</v>
      </c>
      <c r="AA8" s="79">
        <v>484</v>
      </c>
      <c r="AB8" s="21">
        <f t="shared" si="6"/>
        <v>99.2</v>
      </c>
      <c r="AC8" s="22">
        <v>24</v>
      </c>
      <c r="AD8" s="22">
        <v>12</v>
      </c>
      <c r="AE8" s="21">
        <f t="shared" si="7"/>
        <v>50</v>
      </c>
      <c r="AF8" s="24">
        <v>18</v>
      </c>
      <c r="AG8" s="24">
        <v>8</v>
      </c>
      <c r="AH8" s="45">
        <f t="shared" si="8"/>
        <v>44.4</v>
      </c>
    </row>
    <row r="9" spans="1:34" ht="19.5" customHeight="1">
      <c r="A9" s="39" t="s">
        <v>29</v>
      </c>
      <c r="B9" s="22">
        <v>330</v>
      </c>
      <c r="C9" s="22">
        <v>469</v>
      </c>
      <c r="D9" s="44">
        <f t="shared" si="0"/>
        <v>142.1</v>
      </c>
      <c r="E9" s="22">
        <v>148</v>
      </c>
      <c r="F9" s="22">
        <v>161</v>
      </c>
      <c r="G9" s="21">
        <f t="shared" si="1"/>
        <v>108.8</v>
      </c>
      <c r="H9" s="23">
        <v>52</v>
      </c>
      <c r="I9" s="23">
        <v>45</v>
      </c>
      <c r="J9" s="21">
        <f t="shared" si="2"/>
        <v>86.5</v>
      </c>
      <c r="K9" s="23">
        <v>0</v>
      </c>
      <c r="L9" s="23">
        <v>4</v>
      </c>
      <c r="M9" s="21" t="s">
        <v>48</v>
      </c>
      <c r="N9" s="22">
        <v>2</v>
      </c>
      <c r="O9" s="22">
        <v>3</v>
      </c>
      <c r="P9" s="21">
        <f aca="true" t="shared" si="9" ref="P8:P19">ROUND(O9/N9*100,1)</f>
        <v>150</v>
      </c>
      <c r="Q9" s="22">
        <v>10</v>
      </c>
      <c r="R9" s="22">
        <v>10</v>
      </c>
      <c r="S9" s="21">
        <f t="shared" si="3"/>
        <v>100</v>
      </c>
      <c r="T9" s="23">
        <v>17</v>
      </c>
      <c r="U9" s="23">
        <v>9</v>
      </c>
      <c r="V9" s="21">
        <f t="shared" si="4"/>
        <v>52.9</v>
      </c>
      <c r="W9" s="23">
        <v>130</v>
      </c>
      <c r="X9" s="23">
        <v>138</v>
      </c>
      <c r="Y9" s="21">
        <f t="shared" si="5"/>
        <v>106.2</v>
      </c>
      <c r="Z9" s="23">
        <v>279</v>
      </c>
      <c r="AA9" s="79">
        <v>421</v>
      </c>
      <c r="AB9" s="21">
        <f t="shared" si="6"/>
        <v>150.9</v>
      </c>
      <c r="AC9" s="22">
        <v>98</v>
      </c>
      <c r="AD9" s="22">
        <v>117</v>
      </c>
      <c r="AE9" s="21">
        <f t="shared" si="7"/>
        <v>119.4</v>
      </c>
      <c r="AF9" s="24">
        <v>83</v>
      </c>
      <c r="AG9" s="24">
        <v>108</v>
      </c>
      <c r="AH9" s="45">
        <f t="shared" si="8"/>
        <v>130.1</v>
      </c>
    </row>
    <row r="10" spans="1:34" ht="19.5" customHeight="1">
      <c r="A10" s="39" t="s">
        <v>30</v>
      </c>
      <c r="B10" s="22">
        <v>361</v>
      </c>
      <c r="C10" s="22">
        <v>400</v>
      </c>
      <c r="D10" s="44">
        <f t="shared" si="0"/>
        <v>110.8</v>
      </c>
      <c r="E10" s="22">
        <v>210</v>
      </c>
      <c r="F10" s="22">
        <v>175</v>
      </c>
      <c r="G10" s="21">
        <f t="shared" si="1"/>
        <v>83.3</v>
      </c>
      <c r="H10" s="23">
        <v>35</v>
      </c>
      <c r="I10" s="23">
        <v>25</v>
      </c>
      <c r="J10" s="21">
        <f t="shared" si="2"/>
        <v>71.4</v>
      </c>
      <c r="K10" s="23">
        <v>1</v>
      </c>
      <c r="L10" s="23">
        <v>0</v>
      </c>
      <c r="M10" s="21">
        <f aca="true" t="shared" si="10" ref="M7:M19">ROUND(L10/K10*100,1)</f>
        <v>0</v>
      </c>
      <c r="N10" s="22">
        <v>0</v>
      </c>
      <c r="O10" s="22">
        <v>0</v>
      </c>
      <c r="P10" s="21" t="s">
        <v>48</v>
      </c>
      <c r="Q10" s="22">
        <v>38</v>
      </c>
      <c r="R10" s="22">
        <v>27</v>
      </c>
      <c r="S10" s="21">
        <f t="shared" si="3"/>
        <v>71.1</v>
      </c>
      <c r="T10" s="23">
        <v>26</v>
      </c>
      <c r="U10" s="23">
        <v>10</v>
      </c>
      <c r="V10" s="21">
        <f t="shared" si="4"/>
        <v>38.5</v>
      </c>
      <c r="W10" s="23">
        <v>207</v>
      </c>
      <c r="X10" s="23">
        <v>172</v>
      </c>
      <c r="Y10" s="21">
        <f t="shared" si="5"/>
        <v>83.1</v>
      </c>
      <c r="Z10" s="23">
        <v>317</v>
      </c>
      <c r="AA10" s="79">
        <v>360</v>
      </c>
      <c r="AB10" s="21">
        <f t="shared" si="6"/>
        <v>113.6</v>
      </c>
      <c r="AC10" s="22">
        <v>168</v>
      </c>
      <c r="AD10" s="22">
        <v>141</v>
      </c>
      <c r="AE10" s="21">
        <f t="shared" si="7"/>
        <v>83.9</v>
      </c>
      <c r="AF10" s="24">
        <v>148</v>
      </c>
      <c r="AG10" s="24">
        <v>130</v>
      </c>
      <c r="AH10" s="45">
        <f t="shared" si="8"/>
        <v>87.8</v>
      </c>
    </row>
    <row r="11" spans="1:34" ht="19.5" customHeight="1">
      <c r="A11" s="39" t="s">
        <v>31</v>
      </c>
      <c r="B11" s="22">
        <v>302</v>
      </c>
      <c r="C11" s="22">
        <v>341</v>
      </c>
      <c r="D11" s="44">
        <f t="shared" si="0"/>
        <v>112.9</v>
      </c>
      <c r="E11" s="22">
        <v>97</v>
      </c>
      <c r="F11" s="22">
        <v>123</v>
      </c>
      <c r="G11" s="21">
        <f t="shared" si="1"/>
        <v>126.8</v>
      </c>
      <c r="H11" s="23">
        <v>19</v>
      </c>
      <c r="I11" s="23">
        <v>17</v>
      </c>
      <c r="J11" s="21">
        <f t="shared" si="2"/>
        <v>89.5</v>
      </c>
      <c r="K11" s="23">
        <v>0</v>
      </c>
      <c r="L11" s="23">
        <v>0</v>
      </c>
      <c r="M11" s="21" t="s">
        <v>48</v>
      </c>
      <c r="N11" s="22">
        <v>0</v>
      </c>
      <c r="O11" s="22">
        <v>0</v>
      </c>
      <c r="P11" s="21" t="s">
        <v>48</v>
      </c>
      <c r="Q11" s="22">
        <v>4</v>
      </c>
      <c r="R11" s="22">
        <v>1</v>
      </c>
      <c r="S11" s="21">
        <f t="shared" si="3"/>
        <v>25</v>
      </c>
      <c r="T11" s="23">
        <v>0</v>
      </c>
      <c r="U11" s="23">
        <v>0</v>
      </c>
      <c r="V11" s="21" t="s">
        <v>48</v>
      </c>
      <c r="W11" s="23">
        <v>89</v>
      </c>
      <c r="X11" s="23">
        <v>111</v>
      </c>
      <c r="Y11" s="21">
        <f t="shared" si="5"/>
        <v>124.7</v>
      </c>
      <c r="Z11" s="23">
        <v>281</v>
      </c>
      <c r="AA11" s="79">
        <v>311</v>
      </c>
      <c r="AB11" s="21">
        <f t="shared" si="6"/>
        <v>110.7</v>
      </c>
      <c r="AC11" s="22">
        <v>75</v>
      </c>
      <c r="AD11" s="22">
        <v>95</v>
      </c>
      <c r="AE11" s="21">
        <f t="shared" si="7"/>
        <v>126.7</v>
      </c>
      <c r="AF11" s="24">
        <v>63</v>
      </c>
      <c r="AG11" s="24">
        <v>85</v>
      </c>
      <c r="AH11" s="45">
        <f t="shared" si="8"/>
        <v>134.9</v>
      </c>
    </row>
    <row r="12" spans="1:34" ht="19.5" customHeight="1">
      <c r="A12" s="39" t="s">
        <v>32</v>
      </c>
      <c r="B12" s="22">
        <v>633</v>
      </c>
      <c r="C12" s="22">
        <v>760</v>
      </c>
      <c r="D12" s="44">
        <f t="shared" si="0"/>
        <v>120.1</v>
      </c>
      <c r="E12" s="22">
        <v>207</v>
      </c>
      <c r="F12" s="22">
        <v>211</v>
      </c>
      <c r="G12" s="21">
        <f t="shared" si="1"/>
        <v>101.9</v>
      </c>
      <c r="H12" s="23">
        <v>49</v>
      </c>
      <c r="I12" s="23">
        <v>56</v>
      </c>
      <c r="J12" s="21">
        <f t="shared" si="2"/>
        <v>114.3</v>
      </c>
      <c r="K12" s="23">
        <v>0</v>
      </c>
      <c r="L12" s="23">
        <v>2</v>
      </c>
      <c r="M12" s="21" t="s">
        <v>48</v>
      </c>
      <c r="N12" s="22">
        <v>0</v>
      </c>
      <c r="O12" s="22">
        <v>2</v>
      </c>
      <c r="P12" s="21" t="s">
        <v>48</v>
      </c>
      <c r="Q12" s="22">
        <v>3</v>
      </c>
      <c r="R12" s="22">
        <v>4</v>
      </c>
      <c r="S12" s="21">
        <f t="shared" si="3"/>
        <v>133.3</v>
      </c>
      <c r="T12" s="23">
        <v>11</v>
      </c>
      <c r="U12" s="23">
        <v>4</v>
      </c>
      <c r="V12" s="21">
        <f t="shared" si="4"/>
        <v>36.4</v>
      </c>
      <c r="W12" s="23">
        <v>187</v>
      </c>
      <c r="X12" s="23">
        <v>185</v>
      </c>
      <c r="Y12" s="21">
        <f t="shared" si="5"/>
        <v>98.9</v>
      </c>
      <c r="Z12" s="23">
        <v>571</v>
      </c>
      <c r="AA12" s="79">
        <v>706</v>
      </c>
      <c r="AB12" s="21">
        <f t="shared" si="6"/>
        <v>123.6</v>
      </c>
      <c r="AC12" s="22">
        <v>148</v>
      </c>
      <c r="AD12" s="22">
        <v>159</v>
      </c>
      <c r="AE12" s="21">
        <f t="shared" si="7"/>
        <v>107.4</v>
      </c>
      <c r="AF12" s="24">
        <v>132</v>
      </c>
      <c r="AG12" s="24">
        <v>137</v>
      </c>
      <c r="AH12" s="45">
        <f t="shared" si="8"/>
        <v>103.8</v>
      </c>
    </row>
    <row r="13" spans="1:34" ht="19.5" customHeight="1">
      <c r="A13" s="39" t="s">
        <v>33</v>
      </c>
      <c r="B13" s="22">
        <v>232</v>
      </c>
      <c r="C13" s="22">
        <v>236</v>
      </c>
      <c r="D13" s="44">
        <f t="shared" si="0"/>
        <v>101.7</v>
      </c>
      <c r="E13" s="22">
        <v>67</v>
      </c>
      <c r="F13" s="22">
        <v>57</v>
      </c>
      <c r="G13" s="21">
        <f t="shared" si="1"/>
        <v>85.1</v>
      </c>
      <c r="H13" s="23">
        <v>20</v>
      </c>
      <c r="I13" s="23">
        <v>20</v>
      </c>
      <c r="J13" s="21">
        <f t="shared" si="2"/>
        <v>100</v>
      </c>
      <c r="K13" s="23">
        <v>0</v>
      </c>
      <c r="L13" s="23">
        <v>0</v>
      </c>
      <c r="M13" s="21" t="s">
        <v>48</v>
      </c>
      <c r="N13" s="22">
        <v>5</v>
      </c>
      <c r="O13" s="22">
        <v>0</v>
      </c>
      <c r="P13" s="21">
        <f t="shared" si="9"/>
        <v>0</v>
      </c>
      <c r="Q13" s="22">
        <v>6</v>
      </c>
      <c r="R13" s="22">
        <v>1</v>
      </c>
      <c r="S13" s="21">
        <f t="shared" si="3"/>
        <v>16.7</v>
      </c>
      <c r="T13" s="23">
        <v>12</v>
      </c>
      <c r="U13" s="23">
        <v>3</v>
      </c>
      <c r="V13" s="21">
        <f t="shared" si="4"/>
        <v>25</v>
      </c>
      <c r="W13" s="23">
        <v>58</v>
      </c>
      <c r="X13" s="23">
        <v>50</v>
      </c>
      <c r="Y13" s="21">
        <f t="shared" si="5"/>
        <v>86.2</v>
      </c>
      <c r="Z13" s="23">
        <v>199</v>
      </c>
      <c r="AA13" s="79">
        <v>221</v>
      </c>
      <c r="AB13" s="21">
        <f t="shared" si="6"/>
        <v>111.1</v>
      </c>
      <c r="AC13" s="22">
        <v>43</v>
      </c>
      <c r="AD13" s="22">
        <v>48</v>
      </c>
      <c r="AE13" s="21">
        <f t="shared" si="7"/>
        <v>111.6</v>
      </c>
      <c r="AF13" s="24">
        <v>34</v>
      </c>
      <c r="AG13" s="24">
        <v>41</v>
      </c>
      <c r="AH13" s="45">
        <f t="shared" si="8"/>
        <v>120.6</v>
      </c>
    </row>
    <row r="14" spans="1:34" ht="19.5" customHeight="1">
      <c r="A14" s="39" t="s">
        <v>34</v>
      </c>
      <c r="B14" s="22">
        <v>359</v>
      </c>
      <c r="C14" s="22">
        <v>425</v>
      </c>
      <c r="D14" s="44">
        <f t="shared" si="0"/>
        <v>118.4</v>
      </c>
      <c r="E14" s="22">
        <v>78</v>
      </c>
      <c r="F14" s="22">
        <v>86</v>
      </c>
      <c r="G14" s="21">
        <f t="shared" si="1"/>
        <v>110.3</v>
      </c>
      <c r="H14" s="23">
        <v>24</v>
      </c>
      <c r="I14" s="23">
        <v>26</v>
      </c>
      <c r="J14" s="21">
        <f t="shared" si="2"/>
        <v>108.3</v>
      </c>
      <c r="K14" s="23">
        <v>0</v>
      </c>
      <c r="L14" s="23">
        <v>3</v>
      </c>
      <c r="M14" s="21" t="s">
        <v>48</v>
      </c>
      <c r="N14" s="22">
        <v>1</v>
      </c>
      <c r="O14" s="22">
        <v>1</v>
      </c>
      <c r="P14" s="21">
        <f t="shared" si="9"/>
        <v>100</v>
      </c>
      <c r="Q14" s="22">
        <v>3</v>
      </c>
      <c r="R14" s="22">
        <v>4</v>
      </c>
      <c r="S14" s="21">
        <f t="shared" si="3"/>
        <v>133.3</v>
      </c>
      <c r="T14" s="23">
        <v>0</v>
      </c>
      <c r="U14" s="23">
        <v>0</v>
      </c>
      <c r="V14" s="21" t="s">
        <v>48</v>
      </c>
      <c r="W14" s="23">
        <v>66</v>
      </c>
      <c r="X14" s="23">
        <v>80</v>
      </c>
      <c r="Y14" s="21">
        <f t="shared" si="5"/>
        <v>121.2</v>
      </c>
      <c r="Z14" s="23">
        <v>328</v>
      </c>
      <c r="AA14" s="79">
        <v>400</v>
      </c>
      <c r="AB14" s="21">
        <f t="shared" si="6"/>
        <v>122</v>
      </c>
      <c r="AC14" s="22">
        <v>54</v>
      </c>
      <c r="AD14" s="22">
        <v>64</v>
      </c>
      <c r="AE14" s="21">
        <f t="shared" si="7"/>
        <v>118.5</v>
      </c>
      <c r="AF14" s="24">
        <v>40</v>
      </c>
      <c r="AG14" s="24">
        <v>56</v>
      </c>
      <c r="AH14" s="45">
        <f t="shared" si="8"/>
        <v>140</v>
      </c>
    </row>
    <row r="15" spans="1:34" ht="19.5" customHeight="1">
      <c r="A15" s="39" t="s">
        <v>35</v>
      </c>
      <c r="B15" s="22">
        <v>387</v>
      </c>
      <c r="C15" s="22">
        <v>434</v>
      </c>
      <c r="D15" s="44">
        <f t="shared" si="0"/>
        <v>112.1</v>
      </c>
      <c r="E15" s="22">
        <v>137</v>
      </c>
      <c r="F15" s="22">
        <v>130</v>
      </c>
      <c r="G15" s="21">
        <f t="shared" si="1"/>
        <v>94.9</v>
      </c>
      <c r="H15" s="23">
        <v>40</v>
      </c>
      <c r="I15" s="23">
        <v>59</v>
      </c>
      <c r="J15" s="21">
        <f t="shared" si="2"/>
        <v>147.5</v>
      </c>
      <c r="K15" s="23">
        <v>0</v>
      </c>
      <c r="L15" s="23">
        <v>0</v>
      </c>
      <c r="M15" s="21" t="s">
        <v>48</v>
      </c>
      <c r="N15" s="22">
        <v>0</v>
      </c>
      <c r="O15" s="22">
        <v>0</v>
      </c>
      <c r="P15" s="21" t="s">
        <v>48</v>
      </c>
      <c r="Q15" s="22">
        <v>8</v>
      </c>
      <c r="R15" s="22">
        <v>7</v>
      </c>
      <c r="S15" s="21">
        <f t="shared" si="3"/>
        <v>87.5</v>
      </c>
      <c r="T15" s="23">
        <v>0</v>
      </c>
      <c r="U15" s="23">
        <v>2</v>
      </c>
      <c r="V15" s="21" t="s">
        <v>48</v>
      </c>
      <c r="W15" s="23">
        <v>128</v>
      </c>
      <c r="X15" s="23">
        <v>118</v>
      </c>
      <c r="Y15" s="21">
        <f t="shared" si="5"/>
        <v>92.2</v>
      </c>
      <c r="Z15" s="23">
        <v>336</v>
      </c>
      <c r="AA15" s="79">
        <v>403</v>
      </c>
      <c r="AB15" s="21">
        <f t="shared" si="6"/>
        <v>119.9</v>
      </c>
      <c r="AC15" s="22">
        <v>89</v>
      </c>
      <c r="AD15" s="22">
        <v>98</v>
      </c>
      <c r="AE15" s="21">
        <f t="shared" si="7"/>
        <v>110.1</v>
      </c>
      <c r="AF15" s="24">
        <v>84</v>
      </c>
      <c r="AG15" s="24">
        <v>89</v>
      </c>
      <c r="AH15" s="45">
        <f t="shared" si="8"/>
        <v>106</v>
      </c>
    </row>
    <row r="16" spans="1:34" ht="19.5" customHeight="1">
      <c r="A16" s="39" t="s">
        <v>36</v>
      </c>
      <c r="B16" s="22">
        <v>1605</v>
      </c>
      <c r="C16" s="22">
        <v>1898</v>
      </c>
      <c r="D16" s="44">
        <f t="shared" si="0"/>
        <v>118.3</v>
      </c>
      <c r="E16" s="22">
        <v>239</v>
      </c>
      <c r="F16" s="22">
        <v>257</v>
      </c>
      <c r="G16" s="21">
        <f t="shared" si="1"/>
        <v>107.5</v>
      </c>
      <c r="H16" s="23">
        <v>111</v>
      </c>
      <c r="I16" s="23">
        <v>123</v>
      </c>
      <c r="J16" s="21">
        <f t="shared" si="2"/>
        <v>110.8</v>
      </c>
      <c r="K16" s="23">
        <v>1</v>
      </c>
      <c r="L16" s="23">
        <v>1</v>
      </c>
      <c r="M16" s="21">
        <f t="shared" si="10"/>
        <v>100</v>
      </c>
      <c r="N16" s="22">
        <v>5</v>
      </c>
      <c r="O16" s="22">
        <v>1</v>
      </c>
      <c r="P16" s="21">
        <f t="shared" si="9"/>
        <v>20</v>
      </c>
      <c r="Q16" s="22">
        <v>10</v>
      </c>
      <c r="R16" s="22">
        <v>10</v>
      </c>
      <c r="S16" s="21">
        <f t="shared" si="3"/>
        <v>100</v>
      </c>
      <c r="T16" s="23">
        <v>3</v>
      </c>
      <c r="U16" s="23">
        <v>1</v>
      </c>
      <c r="V16" s="21">
        <f t="shared" si="4"/>
        <v>33.3</v>
      </c>
      <c r="W16" s="23">
        <v>217</v>
      </c>
      <c r="X16" s="23">
        <v>238</v>
      </c>
      <c r="Y16" s="21">
        <f t="shared" si="5"/>
        <v>109.7</v>
      </c>
      <c r="Z16" s="23">
        <v>1527</v>
      </c>
      <c r="AA16" s="79">
        <v>1848</v>
      </c>
      <c r="AB16" s="21">
        <f t="shared" si="6"/>
        <v>121</v>
      </c>
      <c r="AC16" s="22">
        <v>162</v>
      </c>
      <c r="AD16" s="22">
        <v>206</v>
      </c>
      <c r="AE16" s="21">
        <f t="shared" si="7"/>
        <v>127.2</v>
      </c>
      <c r="AF16" s="24">
        <v>136</v>
      </c>
      <c r="AG16" s="24">
        <v>184</v>
      </c>
      <c r="AH16" s="45">
        <f t="shared" si="8"/>
        <v>135.3</v>
      </c>
    </row>
    <row r="17" spans="1:34" ht="19.5" customHeight="1">
      <c r="A17" s="39" t="s">
        <v>37</v>
      </c>
      <c r="B17" s="22">
        <v>586</v>
      </c>
      <c r="C17" s="22">
        <v>779</v>
      </c>
      <c r="D17" s="44">
        <f t="shared" si="0"/>
        <v>132.9</v>
      </c>
      <c r="E17" s="22">
        <v>101</v>
      </c>
      <c r="F17" s="22">
        <v>143</v>
      </c>
      <c r="G17" s="21">
        <f t="shared" si="1"/>
        <v>141.6</v>
      </c>
      <c r="H17" s="23">
        <v>31</v>
      </c>
      <c r="I17" s="23">
        <v>56</v>
      </c>
      <c r="J17" s="21">
        <f t="shared" si="2"/>
        <v>180.6</v>
      </c>
      <c r="K17" s="23">
        <v>1</v>
      </c>
      <c r="L17" s="23">
        <v>1</v>
      </c>
      <c r="M17" s="21">
        <f t="shared" si="10"/>
        <v>100</v>
      </c>
      <c r="N17" s="22">
        <v>5</v>
      </c>
      <c r="O17" s="22">
        <v>1</v>
      </c>
      <c r="P17" s="21">
        <f t="shared" si="9"/>
        <v>20</v>
      </c>
      <c r="Q17" s="22">
        <v>6</v>
      </c>
      <c r="R17" s="22">
        <v>3</v>
      </c>
      <c r="S17" s="21">
        <f t="shared" si="3"/>
        <v>50</v>
      </c>
      <c r="T17" s="23">
        <v>11</v>
      </c>
      <c r="U17" s="23">
        <v>13</v>
      </c>
      <c r="V17" s="21">
        <f t="shared" si="4"/>
        <v>118.2</v>
      </c>
      <c r="W17" s="23">
        <v>93</v>
      </c>
      <c r="X17" s="23">
        <v>130</v>
      </c>
      <c r="Y17" s="21">
        <f t="shared" si="5"/>
        <v>139.8</v>
      </c>
      <c r="Z17" s="23">
        <v>555</v>
      </c>
      <c r="AA17" s="79">
        <v>740</v>
      </c>
      <c r="AB17" s="21">
        <f t="shared" si="6"/>
        <v>133.3</v>
      </c>
      <c r="AC17" s="22">
        <v>71</v>
      </c>
      <c r="AD17" s="22">
        <v>109</v>
      </c>
      <c r="AE17" s="21">
        <f t="shared" si="7"/>
        <v>153.5</v>
      </c>
      <c r="AF17" s="24">
        <v>55</v>
      </c>
      <c r="AG17" s="24">
        <v>94</v>
      </c>
      <c r="AH17" s="45">
        <f t="shared" si="8"/>
        <v>170.9</v>
      </c>
    </row>
    <row r="18" spans="1:34" ht="19.5" customHeight="1">
      <c r="A18" s="39" t="s">
        <v>38</v>
      </c>
      <c r="B18" s="22">
        <v>11659</v>
      </c>
      <c r="C18" s="22">
        <v>13070</v>
      </c>
      <c r="D18" s="44">
        <f t="shared" si="0"/>
        <v>112.1</v>
      </c>
      <c r="E18" s="22">
        <v>1181</v>
      </c>
      <c r="F18" s="22">
        <v>991</v>
      </c>
      <c r="G18" s="21">
        <f t="shared" si="1"/>
        <v>83.9</v>
      </c>
      <c r="H18" s="23">
        <v>429</v>
      </c>
      <c r="I18" s="23">
        <v>421</v>
      </c>
      <c r="J18" s="21">
        <f t="shared" si="2"/>
        <v>98.1</v>
      </c>
      <c r="K18" s="23">
        <v>2</v>
      </c>
      <c r="L18" s="23">
        <v>2</v>
      </c>
      <c r="M18" s="21">
        <f t="shared" si="10"/>
        <v>100</v>
      </c>
      <c r="N18" s="22">
        <v>10</v>
      </c>
      <c r="O18" s="22">
        <v>8</v>
      </c>
      <c r="P18" s="21">
        <f t="shared" si="9"/>
        <v>80</v>
      </c>
      <c r="Q18" s="22">
        <v>61</v>
      </c>
      <c r="R18" s="22">
        <v>51</v>
      </c>
      <c r="S18" s="20">
        <f>ROUND(R18/Q18*100,1)</f>
        <v>83.6</v>
      </c>
      <c r="T18" s="23">
        <v>56</v>
      </c>
      <c r="U18" s="23">
        <v>49</v>
      </c>
      <c r="V18" s="21">
        <f t="shared" si="4"/>
        <v>87.5</v>
      </c>
      <c r="W18" s="23">
        <v>1071</v>
      </c>
      <c r="X18" s="23">
        <v>849</v>
      </c>
      <c r="Y18" s="21">
        <f t="shared" si="5"/>
        <v>79.3</v>
      </c>
      <c r="Z18" s="23">
        <v>11269</v>
      </c>
      <c r="AA18" s="79">
        <v>12746</v>
      </c>
      <c r="AB18" s="21">
        <f t="shared" si="6"/>
        <v>113.1</v>
      </c>
      <c r="AC18" s="22">
        <v>832</v>
      </c>
      <c r="AD18" s="22">
        <v>680</v>
      </c>
      <c r="AE18" s="21">
        <f t="shared" si="7"/>
        <v>81.7</v>
      </c>
      <c r="AF18" s="24">
        <v>657</v>
      </c>
      <c r="AG18" s="24">
        <v>577</v>
      </c>
      <c r="AH18" s="45">
        <f t="shared" si="8"/>
        <v>87.8</v>
      </c>
    </row>
    <row r="19" spans="1:34" ht="19.5" customHeight="1">
      <c r="A19" s="39" t="s">
        <v>39</v>
      </c>
      <c r="B19" s="22">
        <v>1229</v>
      </c>
      <c r="C19" s="22">
        <v>1296</v>
      </c>
      <c r="D19" s="44">
        <f t="shared" si="0"/>
        <v>105.5</v>
      </c>
      <c r="E19" s="22">
        <v>361</v>
      </c>
      <c r="F19" s="22">
        <v>295</v>
      </c>
      <c r="G19" s="21">
        <f t="shared" si="1"/>
        <v>81.7</v>
      </c>
      <c r="H19" s="23">
        <v>158</v>
      </c>
      <c r="I19" s="23">
        <v>90</v>
      </c>
      <c r="J19" s="21">
        <f t="shared" si="2"/>
        <v>57</v>
      </c>
      <c r="K19" s="23">
        <v>0</v>
      </c>
      <c r="L19" s="23">
        <v>1</v>
      </c>
      <c r="M19" s="21" t="s">
        <v>48</v>
      </c>
      <c r="N19" s="22">
        <v>5</v>
      </c>
      <c r="O19" s="22">
        <v>0</v>
      </c>
      <c r="P19" s="21">
        <f t="shared" si="9"/>
        <v>0</v>
      </c>
      <c r="Q19" s="22">
        <v>49</v>
      </c>
      <c r="R19" s="22">
        <v>18</v>
      </c>
      <c r="S19" s="20">
        <f>ROUND(R19/Q19*100,1)</f>
        <v>36.7</v>
      </c>
      <c r="T19" s="23">
        <v>50</v>
      </c>
      <c r="U19" s="23">
        <v>14</v>
      </c>
      <c r="V19" s="20">
        <f>ROUND(U19/T19*100,1)</f>
        <v>28</v>
      </c>
      <c r="W19" s="23">
        <v>308</v>
      </c>
      <c r="X19" s="23">
        <v>268</v>
      </c>
      <c r="Y19" s="21">
        <f t="shared" si="5"/>
        <v>87</v>
      </c>
      <c r="Z19" s="23">
        <v>1075</v>
      </c>
      <c r="AA19" s="79">
        <v>1191</v>
      </c>
      <c r="AB19" s="21">
        <f t="shared" si="6"/>
        <v>110.8</v>
      </c>
      <c r="AC19" s="22">
        <v>208</v>
      </c>
      <c r="AD19" s="22">
        <v>192</v>
      </c>
      <c r="AE19" s="21">
        <f t="shared" si="7"/>
        <v>92.3</v>
      </c>
      <c r="AF19" s="24">
        <v>170</v>
      </c>
      <c r="AG19" s="24">
        <v>148</v>
      </c>
      <c r="AH19" s="45">
        <f t="shared" si="8"/>
        <v>87.1</v>
      </c>
    </row>
  </sheetData>
  <sheetProtection/>
  <mergeCells count="13">
    <mergeCell ref="B3:D3"/>
    <mergeCell ref="N3:P3"/>
    <mergeCell ref="Q3:S3"/>
    <mergeCell ref="T3:V3"/>
    <mergeCell ref="W3:Y3"/>
    <mergeCell ref="AC3:AE3"/>
    <mergeCell ref="AF3:AH3"/>
    <mergeCell ref="Z3:AB3"/>
    <mergeCell ref="A1:S1"/>
    <mergeCell ref="A3:A4"/>
    <mergeCell ref="E3:G3"/>
    <mergeCell ref="H3:J3"/>
    <mergeCell ref="K3:M3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8" r:id="rId1"/>
  <colBreaks count="1" manualBreakCount="1">
    <brk id="1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2020-04-22T12:36:25Z</dcterms:modified>
  <cp:category/>
  <cp:version/>
  <cp:contentType/>
  <cp:contentStatus/>
</cp:coreProperties>
</file>