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45" windowWidth="9720" windowHeight="591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date.e" localSheetId="0">'[1]Sheet1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2">'[2]Sheet3'!$A$3</definedName>
    <definedName name="hjj" localSheetId="3">'[3]Sheet3'!$A$3</definedName>
    <definedName name="hjj" localSheetId="4">'[2]Sheet3'!$A$3</definedName>
    <definedName name="hjj" localSheetId="5">'[2]Sheet3'!$A$3</definedName>
    <definedName name="hjj">'[4]Sheet3'!$A$3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0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2">'3'!$A$1:$G$27</definedName>
    <definedName name="_xlnm.Print_Area" localSheetId="3">'4'!$A$1:$G$15</definedName>
    <definedName name="_xlnm.Print_Area" localSheetId="4">'5'!$A$1:$D$27</definedName>
    <definedName name="_xlnm.Print_Area" localSheetId="5">'6'!$A$1:$D$14</definedName>
    <definedName name="олд" localSheetId="0">'[5]Sheet1 (3)'!#REF!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 localSheetId="4">'[5]Sheet1 (3)'!#REF!</definedName>
    <definedName name="олд" localSheetId="5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2">'[6]Sheet3'!$A$2</definedName>
    <definedName name="ц" localSheetId="3">'[7]Sheet3'!$A$2</definedName>
    <definedName name="ц" localSheetId="4">'[6]Sheet3'!$A$2</definedName>
    <definedName name="ц" localSheetId="5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<sst xmlns="http://schemas.openxmlformats.org/spreadsheetml/2006/main" count="145" uniqueCount="50">
  <si>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</si>
  <si>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</si>
  <si>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</si>
  <si>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</si>
  <si>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</si>
  <si>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</si>
  <si>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</si>
  <si>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</si>
  <si>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</si>
  <si>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</si>
  <si>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</si>
  <si>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</si>
  <si>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</si>
  <si>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</si>
  <si>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</si>
  <si>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</si>
  <si>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</si>
  <si>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</si>
  <si>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</si>
  <si>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</si>
  <si>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</si>
  <si>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</si>
  <si>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</si>
  <si>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</si>
  <si>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</si>
  <si>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</si>
  <si>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</si>
  <si>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</si>
  <si>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</si>
  <si>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</si>
  <si>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</si>
  <si>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</si>
  <si>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</si>
  <si>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</si>
  <si>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</si>
  <si>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</si>
  <si>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</si>
  <si>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</si>
  <si>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</si>
  <si>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Кількість претендентів                              на 1 вакансію, осіб</t>
  </si>
  <si>
    <t xml:space="preserve">                            </t>
  </si>
  <si>
    <t>2019 р.</t>
  </si>
  <si>
    <t>Кількість вакансій, зареєстрованих в Чернівецькій обласній службі зайнятості</t>
  </si>
  <si>
    <t>Кількість осіб, які мали статус безробітного по Чернівецькій обласній службі зайнятості</t>
  </si>
  <si>
    <t>Кількість осіб, які мали статус безробітного                                                                     по Чернівецькій обласній службі зайнятості</t>
  </si>
  <si>
    <t>2020 р.</t>
  </si>
  <si>
    <t>за січень-травень</t>
  </si>
  <si>
    <t>станом на 1 червня</t>
  </si>
  <si>
    <t>Кількість вакансій та чисельність безробітних                   по Чернівецькій обласній службі зайнятості                                               станом на 1 червня 2020 року</t>
  </si>
  <si>
    <t>Кількість вакансій та чисельність безробітних за професійними групами                                                                                                                                                             по Чернівецькій обласній службі зайнятості                                                                      станом на 1  червня 2020 року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</si>
</sst>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5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21" borderId="0" applyNumberFormat="0" applyBorder="0" applyAlignment="0" applyProtection="0"/>
    <xf numFmtId="0" fontId="10" fillId="7" borderId="0" applyNumberFormat="0" applyBorder="0" applyAlignment="0" applyProtection="0"/>
    <xf numFmtId="0" fontId="10" fillId="3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3" borderId="0" applyNumberFormat="0" applyBorder="0" applyAlignment="0" applyProtection="0"/>
    <xf numFmtId="0" fontId="10" fillId="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7" borderId="0" applyNumberFormat="0" applyBorder="0" applyAlignment="0" applyProtection="0"/>
    <xf numFmtId="0" fontId="10" fillId="7" borderId="0" applyNumberFormat="0" applyBorder="0" applyAlignment="0" applyProtection="0"/>
    <xf numFmtId="0" fontId="10" fillId="30" borderId="0" applyNumberFormat="0" applyBorder="0" applyAlignment="0" applyProtection="0"/>
    <xf numFmtId="0" fontId="10" fillId="4" borderId="0" applyNumberFormat="0" applyBorder="0" applyAlignment="0" applyProtection="0"/>
    <xf numFmtId="0" fontId="10" fillId="31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14" borderId="0" applyNumberFormat="0" applyBorder="0" applyAlignment="0" applyProtection="0"/>
    <xf numFmtId="0" fontId="10" fillId="30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32" borderId="0" applyNumberFormat="0" applyBorder="0" applyAlignment="0" applyProtection="0"/>
    <xf numFmtId="0" fontId="10" fillId="7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0" fillId="23" borderId="0" applyNumberFormat="0" applyBorder="0" applyAlignment="0" applyProtection="0"/>
    <xf numFmtId="0" fontId="10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33" borderId="0" applyNumberFormat="0" applyBorder="0" applyAlignment="0" applyProtection="0"/>
    <xf numFmtId="0" fontId="10" fillId="24" borderId="0" applyNumberFormat="0" applyBorder="0" applyAlignment="0" applyProtection="0"/>
    <xf numFmtId="0" fontId="10" fillId="34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5" borderId="0" applyNumberFormat="0" applyBorder="0" applyAlignment="0" applyProtection="0"/>
    <xf numFmtId="0" fontId="10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35" borderId="0" applyNumberFormat="0" applyBorder="0" applyAlignment="0" applyProtection="0"/>
    <xf numFmtId="0" fontId="10" fillId="37" borderId="0" applyNumberFormat="0" applyBorder="0" applyAlignment="0" applyProtection="0"/>
    <xf numFmtId="0" fontId="10" fillId="39" borderId="0" applyNumberFormat="0" applyBorder="0" applyAlignment="0" applyProtection="0"/>
    <xf numFmtId="0" fontId="10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0" fillId="7" borderId="0" applyNumberFormat="0" applyBorder="0" applyAlignment="0" applyProtection="0"/>
    <xf numFmtId="0" fontId="10" fillId="3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1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4" borderId="0" applyNumberFormat="0" applyBorder="0" applyAlignment="0" applyProtection="0"/>
    <xf numFmtId="0" fontId="10" fillId="32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39" borderId="0" applyNumberFormat="0" applyBorder="0" applyAlignment="0" applyProtection="0"/>
    <xf numFmtId="0" fontId="10" fillId="25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3" borderId="0" applyNumberFormat="0" applyBorder="0" applyAlignment="0" applyProtection="0"/>
    <xf numFmtId="0" fontId="10" fillId="46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2" borderId="0" applyNumberFormat="0" applyBorder="0" applyAlignment="0" applyProtection="0"/>
    <xf numFmtId="0" fontId="10" fillId="47" borderId="0" applyNumberFormat="0" applyBorder="0" applyAlignment="0" applyProtection="0"/>
    <xf numFmtId="0" fontId="10" fillId="32" borderId="0" applyNumberFormat="0" applyBorder="0" applyAlignment="0" applyProtection="0"/>
    <xf numFmtId="0" fontId="10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2" fillId="27" borderId="1" applyNumberFormat="0" applyAlignment="0" applyProtection="0"/>
    <xf numFmtId="0" fontId="12" fillId="28" borderId="1" applyNumberFormat="0" applyAlignment="0" applyProtection="0"/>
    <xf numFmtId="0" fontId="12" fillId="27" borderId="1" applyNumberFormat="0" applyAlignment="0" applyProtection="0"/>
    <xf numFmtId="0" fontId="13" fillId="17" borderId="1" applyNumberFormat="0" applyAlignment="0" applyProtection="0"/>
    <xf numFmtId="0" fontId="14" fillId="48" borderId="2" applyNumberFormat="0" applyAlignment="0" applyProtection="0"/>
    <xf numFmtId="0" fontId="14" fillId="49" borderId="2" applyNumberFormat="0" applyAlignment="0" applyProtection="0"/>
    <xf numFmtId="0" fontId="14" fillId="48" borderId="2" applyNumberFormat="0" applyAlignment="0" applyProtection="0"/>
    <xf numFmtId="0" fontId="14" fillId="48" borderId="2" applyNumberFormat="0" applyAlignment="0" applyProtection="0"/>
    <xf numFmtId="0" fontId="4" fillId="0" borderId="0">
      <alignment/>
      <protection/>
    </xf>
    <xf numFmtId="0" fontId="15" fillId="0" borderId="0" applyNumberFormat="0" applyFill="0" applyBorder="0" applyAlignment="0" applyProtection="0"/>
    <xf numFmtId="166" fontId="9" fillId="0" borderId="0" applyFont="0" applyFill="0" applyBorder="0" applyProtection="0">
      <alignment horizontal="center" vertical="center"/>
    </xf>
    <xf numFmtId="49" fontId="9" fillId="0" borderId="0" applyFont="0" applyFill="0" applyBorder="0" applyProtection="0">
      <alignment horizontal="left" vertical="center" wrapText="1"/>
    </xf>
    <xf numFmtId="49" fontId="16" fillId="0" borderId="0" applyFill="0" applyBorder="0" applyProtection="0">
      <alignment horizontal="left" vertical="center"/>
    </xf>
    <xf numFmtId="49" fontId="17" fillId="0" borderId="3" applyFill="0" applyProtection="0">
      <alignment horizontal="center" vertical="center" wrapText="1"/>
    </xf>
    <xf numFmtId="49" fontId="17" fillId="0" borderId="4" applyFill="0" applyProtection="0">
      <alignment horizontal="center" vertical="center" wrapText="1"/>
    </xf>
    <xf numFmtId="49" fontId="9" fillId="0" borderId="0" applyFont="0" applyFill="0" applyBorder="0" applyProtection="0">
      <alignment horizontal="left" vertical="center" wrapText="1"/>
    </xf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3" borderId="1" applyNumberFormat="0" applyAlignment="0" applyProtection="0"/>
    <xf numFmtId="0" fontId="25" fillId="16" borderId="1" applyNumberFormat="0" applyAlignment="0" applyProtection="0"/>
    <xf numFmtId="0" fontId="25" fillId="13" borderId="1" applyNumberFormat="0" applyAlignment="0" applyProtection="0"/>
    <xf numFmtId="0" fontId="25" fillId="24" borderId="1" applyNumberFormat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10" borderId="12" applyNumberFormat="0" applyFont="0" applyAlignment="0" applyProtection="0"/>
    <xf numFmtId="0" fontId="29" fillId="19" borderId="12" applyNumberFormat="0" applyAlignment="0" applyProtection="0"/>
    <xf numFmtId="0" fontId="1" fillId="10" borderId="12" applyNumberFormat="0" applyFont="0" applyAlignment="0" applyProtection="0"/>
    <xf numFmtId="0" fontId="4" fillId="10" borderId="12" applyNumberFormat="0" applyFont="0" applyAlignment="0" applyProtection="0"/>
    <xf numFmtId="0" fontId="30" fillId="27" borderId="13" applyNumberFormat="0" applyAlignment="0" applyProtection="0"/>
    <xf numFmtId="0" fontId="30" fillId="28" borderId="13" applyNumberFormat="0" applyAlignment="0" applyProtection="0"/>
    <xf numFmtId="0" fontId="30" fillId="27" borderId="13" applyNumberFormat="0" applyAlignment="0" applyProtection="0"/>
    <xf numFmtId="0" fontId="30" fillId="17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167" fontId="9" fillId="0" borderId="0" applyFont="0" applyFill="0" applyBorder="0" applyProtection="0">
      <alignment/>
    </xf>
    <xf numFmtId="167" fontId="9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3" fontId="9" fillId="0" borderId="0" applyFont="0" applyFill="0" applyBorder="0" applyProtection="0">
      <alignment horizontal="right"/>
    </xf>
    <xf numFmtId="4" fontId="9" fillId="0" borderId="0" applyFont="0" applyFill="0" applyBorder="0" applyProtection="0">
      <alignment horizontal="right"/>
    </xf>
    <xf numFmtId="4" fontId="9" fillId="0" borderId="0" applyFont="0" applyFill="0" applyBorder="0" applyProtection="0">
      <alignment horizontal="right"/>
    </xf>
    <xf numFmtId="49" fontId="9" fillId="0" borderId="0" applyFont="0" applyFill="0" applyBorder="0" applyProtection="0">
      <alignment wrapText="1"/>
    </xf>
    <xf numFmtId="49" fontId="9" fillId="0" borderId="0" applyFont="0" applyFill="0" applyBorder="0" applyProtection="0">
      <alignment wrapText="1"/>
    </xf>
    <xf numFmtId="0" fontId="34" fillId="0" borderId="0" applyNumberFormat="0" applyFill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2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2" borderId="0" applyNumberFormat="0" applyBorder="0" applyAlignment="0" applyProtection="0"/>
    <xf numFmtId="0" fontId="10" fillId="47" borderId="0" applyNumberFormat="0" applyBorder="0" applyAlignment="0" applyProtection="0"/>
    <xf numFmtId="0" fontId="25" fillId="13" borderId="1" applyNumberFormat="0" applyAlignment="0" applyProtection="0"/>
    <xf numFmtId="0" fontId="25" fillId="16" borderId="1" applyNumberFormat="0" applyAlignment="0" applyProtection="0"/>
    <xf numFmtId="0" fontId="25" fillId="13" borderId="1" applyNumberFormat="0" applyAlignment="0" applyProtection="0"/>
    <xf numFmtId="0" fontId="25" fillId="16" borderId="1" applyNumberFormat="0" applyAlignment="0" applyProtection="0"/>
    <xf numFmtId="0" fontId="25" fillId="16" borderId="1" applyNumberFormat="0" applyAlignment="0" applyProtection="0"/>
    <xf numFmtId="0" fontId="25" fillId="13" borderId="1" applyNumberFormat="0" applyAlignment="0" applyProtection="0"/>
    <xf numFmtId="0" fontId="25" fillId="13" borderId="1" applyNumberFormat="0" applyAlignment="0" applyProtection="0"/>
    <xf numFmtId="0" fontId="25" fillId="13" borderId="1" applyNumberFormat="0" applyAlignment="0" applyProtection="0"/>
    <xf numFmtId="0" fontId="30" fillId="27" borderId="13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30" fillId="27" borderId="13" applyNumberFormat="0" applyAlignment="0" applyProtection="0"/>
    <xf numFmtId="0" fontId="30" fillId="27" borderId="13" applyNumberFormat="0" applyAlignment="0" applyProtection="0"/>
    <xf numFmtId="0" fontId="30" fillId="27" borderId="13" applyNumberFormat="0" applyAlignment="0" applyProtection="0"/>
    <xf numFmtId="0" fontId="12" fillId="27" borderId="1" applyNumberFormat="0" applyAlignment="0" applyProtection="0"/>
    <xf numFmtId="0" fontId="12" fillId="28" borderId="1" applyNumberFormat="0" applyAlignment="0" applyProtection="0"/>
    <xf numFmtId="0" fontId="12" fillId="28" borderId="1" applyNumberFormat="0" applyAlignment="0" applyProtection="0"/>
    <xf numFmtId="0" fontId="12" fillId="27" borderId="1" applyNumberFormat="0" applyAlignment="0" applyProtection="0"/>
    <xf numFmtId="0" fontId="12" fillId="27" borderId="1" applyNumberFormat="0" applyAlignment="0" applyProtection="0"/>
    <xf numFmtId="0" fontId="12" fillId="27" borderId="1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64" fillId="0" borderId="15" applyNumberFormat="0" applyFill="0" applyAlignment="0" applyProtection="0"/>
    <xf numFmtId="0" fontId="19" fillId="0" borderId="5" applyNumberFormat="0" applyFill="0" applyAlignment="0" applyProtection="0"/>
    <xf numFmtId="0" fontId="36" fillId="0" borderId="16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65" fillId="0" borderId="17" applyNumberFormat="0" applyFill="0" applyAlignment="0" applyProtection="0"/>
    <xf numFmtId="0" fontId="21" fillId="0" borderId="7" applyNumberFormat="0" applyFill="0" applyAlignment="0" applyProtection="0"/>
    <xf numFmtId="0" fontId="37" fillId="0" borderId="18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66" fillId="0" borderId="19" applyNumberFormat="0" applyFill="0" applyAlignment="0" applyProtection="0"/>
    <xf numFmtId="0" fontId="23" fillId="0" borderId="9" applyNumberFormat="0" applyFill="0" applyAlignment="0" applyProtection="0"/>
    <xf numFmtId="0" fontId="38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21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14" fillId="48" borderId="2" applyNumberFormat="0" applyAlignment="0" applyProtection="0"/>
    <xf numFmtId="0" fontId="14" fillId="49" borderId="2" applyNumberFormat="0" applyAlignment="0" applyProtection="0"/>
    <xf numFmtId="0" fontId="14" fillId="48" borderId="2" applyNumberFormat="0" applyAlignment="0" applyProtection="0"/>
    <xf numFmtId="0" fontId="14" fillId="49" borderId="2" applyNumberFormat="0" applyAlignment="0" applyProtection="0"/>
    <xf numFmtId="0" fontId="14" fillId="49" borderId="2" applyNumberFormat="0" applyAlignment="0" applyProtection="0"/>
    <xf numFmtId="0" fontId="14" fillId="48" borderId="2" applyNumberFormat="0" applyAlignment="0" applyProtection="0"/>
    <xf numFmtId="0" fontId="14" fillId="48" borderId="2" applyNumberFormat="0" applyAlignment="0" applyProtection="0"/>
    <xf numFmtId="0" fontId="14" fillId="48" borderId="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12" fillId="27" borderId="1" applyNumberFormat="0" applyAlignment="0" applyProtection="0"/>
    <xf numFmtId="0" fontId="12" fillId="28" borderId="1" applyNumberFormat="0" applyAlignment="0" applyProtection="0"/>
    <xf numFmtId="0" fontId="13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0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21" applyNumberFormat="0" applyFill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10" borderId="12" applyNumberFormat="0" applyFont="0" applyAlignment="0" applyProtection="0"/>
    <xf numFmtId="0" fontId="29" fillId="19" borderId="12" applyNumberFormat="0" applyAlignment="0" applyProtection="0"/>
    <xf numFmtId="0" fontId="39" fillId="19" borderId="12" applyNumberFormat="0" applyAlignment="0" applyProtection="0"/>
    <xf numFmtId="0" fontId="4" fillId="10" borderId="12" applyNumberFormat="0" applyFont="0" applyAlignment="0" applyProtection="0"/>
    <xf numFmtId="0" fontId="9" fillId="10" borderId="12" applyNumberFormat="0" applyFont="0" applyAlignment="0" applyProtection="0"/>
    <xf numFmtId="0" fontId="9" fillId="10" borderId="12" applyNumberFormat="0" applyFont="0" applyAlignment="0" applyProtection="0"/>
    <xf numFmtId="0" fontId="4" fillId="10" borderId="12" applyNumberFormat="0" applyFont="0" applyAlignment="0" applyProtection="0"/>
    <xf numFmtId="0" fontId="39" fillId="19" borderId="12" applyNumberFormat="0" applyAlignment="0" applyProtection="0"/>
    <xf numFmtId="0" fontId="4" fillId="10" borderId="12" applyNumberFormat="0" applyFont="0" applyAlignment="0" applyProtection="0"/>
    <xf numFmtId="9" fontId="0" fillId="0" borderId="0" applyFont="0" applyFill="0" applyBorder="0" applyAlignment="0" applyProtection="0"/>
    <xf numFmtId="0" fontId="30" fillId="27" borderId="13" applyNumberFormat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24" borderId="0" applyNumberFormat="0" applyBorder="0" applyAlignment="0" applyProtection="0"/>
    <xf numFmtId="0" fontId="27" fillId="29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6" fillId="0" borderId="0" xfId="554" applyFont="1" applyFill="1">
      <alignment/>
      <protection/>
    </xf>
    <xf numFmtId="0" fontId="42" fillId="0" borderId="0" xfId="554" applyFont="1" applyFill="1" applyBorder="1" applyAlignment="1">
      <alignment horizontal="center"/>
      <protection/>
    </xf>
    <xf numFmtId="0" fontId="42" fillId="0" borderId="0" xfId="554" applyFont="1" applyFill="1">
      <alignment/>
      <protection/>
    </xf>
    <xf numFmtId="0" fontId="42" fillId="0" borderId="0" xfId="554" applyFont="1" applyFill="1" applyAlignment="1">
      <alignment vertical="center"/>
      <protection/>
    </xf>
    <xf numFmtId="0" fontId="5" fillId="0" borderId="0" xfId="554" applyFont="1" applyFill="1">
      <alignment/>
      <protection/>
    </xf>
    <xf numFmtId="0" fontId="5" fillId="0" borderId="0" xfId="554" applyFont="1" applyFill="1" applyAlignment="1">
      <alignment wrapText="1"/>
      <protection/>
    </xf>
    <xf numFmtId="165" fontId="5" fillId="0" borderId="0" xfId="554" applyNumberFormat="1" applyFont="1" applyFill="1">
      <alignment/>
      <protection/>
    </xf>
    <xf numFmtId="165" fontId="6" fillId="0" borderId="3" xfId="554" applyNumberFormat="1" applyFont="1" applyFill="1" applyBorder="1" applyAlignment="1">
      <alignment horizontal="center" vertical="center" wrapText="1"/>
      <protection/>
    </xf>
    <xf numFmtId="3" fontId="6" fillId="50" borderId="3" xfId="554" applyNumberFormat="1" applyFont="1" applyFill="1" applyBorder="1" applyAlignment="1">
      <alignment horizontal="center" vertical="center"/>
      <protection/>
    </xf>
    <xf numFmtId="3" fontId="71" fillId="50" borderId="3" xfId="554" applyNumberFormat="1" applyFont="1" applyFill="1" applyBorder="1" applyAlignment="1">
      <alignment horizontal="center" vertical="center"/>
      <protection/>
    </xf>
    <xf numFmtId="0" fontId="3" fillId="0" borderId="0" xfId="554" applyFont="1" applyFill="1" applyAlignment="1">
      <alignment vertical="center"/>
      <protection/>
    </xf>
    <xf numFmtId="3" fontId="45" fillId="0" borderId="3" xfId="481" applyNumberFormat="1" applyFont="1" applyBorder="1" applyAlignment="1">
      <alignment horizontal="center" vertical="center" wrapText="1"/>
      <protection/>
    </xf>
    <xf numFmtId="1" fontId="5" fillId="0" borderId="0" xfId="554" applyNumberFormat="1" applyFont="1" applyFill="1" applyAlignment="1">
      <alignment horizontal="center" vertical="center"/>
      <protection/>
    </xf>
    <xf numFmtId="1" fontId="5" fillId="0" borderId="0" xfId="554" applyNumberFormat="1" applyFont="1" applyFill="1">
      <alignment/>
      <protection/>
    </xf>
    <xf numFmtId="0" fontId="3" fillId="0" borderId="0" xfId="554" applyFont="1" applyFill="1" applyAlignment="1">
      <alignment vertical="center" wrapText="1"/>
      <protection/>
    </xf>
    <xf numFmtId="1" fontId="5" fillId="51" borderId="0" xfId="554" applyNumberFormat="1" applyFont="1" applyFill="1" applyAlignment="1">
      <alignment horizontal="center" vertical="center"/>
      <protection/>
    </xf>
    <xf numFmtId="0" fontId="5" fillId="0" borderId="0" xfId="554" applyFont="1" applyFill="1" applyAlignment="1">
      <alignment vertical="center"/>
      <protection/>
    </xf>
    <xf numFmtId="0" fontId="5" fillId="0" borderId="0" xfId="554" applyFont="1" applyFill="1" applyAlignment="1">
      <alignment horizontal="center"/>
      <protection/>
    </xf>
    <xf numFmtId="0" fontId="6" fillId="0" borderId="22" xfId="554" applyFont="1" applyFill="1" applyBorder="1" applyAlignment="1">
      <alignment horizontal="center" vertical="center" wrapText="1"/>
      <protection/>
    </xf>
    <xf numFmtId="0" fontId="3" fillId="0" borderId="22" xfId="554" applyFont="1" applyFill="1" applyBorder="1" applyAlignment="1">
      <alignment horizontal="left" vertical="center" wrapText="1"/>
      <protection/>
    </xf>
    <xf numFmtId="0" fontId="3" fillId="0" borderId="23" xfId="554" applyFont="1" applyFill="1" applyBorder="1" applyAlignment="1">
      <alignment horizontal="left" vertical="center" wrapText="1"/>
      <protection/>
    </xf>
    <xf numFmtId="0" fontId="40" fillId="0" borderId="22" xfId="554" applyFont="1" applyFill="1" applyBorder="1" applyAlignment="1">
      <alignment horizontal="center" vertical="center" wrapText="1"/>
      <protection/>
    </xf>
    <xf numFmtId="3" fontId="40" fillId="0" borderId="3" xfId="554" applyNumberFormat="1" applyFont="1" applyFill="1" applyBorder="1" applyAlignment="1">
      <alignment horizontal="center" vertical="center"/>
      <protection/>
    </xf>
    <xf numFmtId="3" fontId="49" fillId="0" borderId="0" xfId="554" applyNumberFormat="1" applyFont="1" applyFill="1" applyAlignment="1">
      <alignment horizontal="center" vertical="center"/>
      <protection/>
    </xf>
    <xf numFmtId="3" fontId="48" fillId="0" borderId="3" xfId="554" applyNumberFormat="1" applyFont="1" applyFill="1" applyBorder="1" applyAlignment="1">
      <alignment horizontal="center" vertical="center" wrapText="1"/>
      <protection/>
    </xf>
    <xf numFmtId="3" fontId="48" fillId="0" borderId="3" xfId="554" applyNumberFormat="1" applyFont="1" applyFill="1" applyBorder="1" applyAlignment="1">
      <alignment horizontal="center" vertical="center"/>
      <protection/>
    </xf>
    <xf numFmtId="3" fontId="5" fillId="0" borderId="0" xfId="554" applyNumberFormat="1" applyFont="1" applyFill="1">
      <alignment/>
      <protection/>
    </xf>
    <xf numFmtId="3" fontId="6" fillId="0" borderId="3" xfId="481" applyNumberFormat="1" applyFont="1" applyBorder="1" applyAlignment="1">
      <alignment horizontal="center" vertical="center" wrapText="1"/>
      <protection/>
    </xf>
    <xf numFmtId="3" fontId="42" fillId="0" borderId="0" xfId="554" applyNumberFormat="1" applyFont="1" applyFill="1">
      <alignment/>
      <protection/>
    </xf>
    <xf numFmtId="3" fontId="3" fillId="0" borderId="3" xfId="554" applyNumberFormat="1" applyFont="1" applyFill="1" applyBorder="1" applyAlignment="1">
      <alignment horizontal="center" vertical="center"/>
      <protection/>
    </xf>
    <xf numFmtId="3" fontId="7" fillId="0" borderId="3" xfId="481" applyNumberFormat="1" applyFont="1" applyBorder="1" applyAlignment="1" applyProtection="1">
      <alignment horizontal="center" vertical="center"/>
      <protection locked="0"/>
    </xf>
    <xf numFmtId="3" fontId="42" fillId="0" borderId="0" xfId="554" applyNumberFormat="1" applyFont="1" applyFill="1" applyAlignment="1">
      <alignment vertical="center"/>
      <protection/>
    </xf>
    <xf numFmtId="3" fontId="3" fillId="0" borderId="3" xfId="554" applyNumberFormat="1" applyFont="1" applyFill="1" applyBorder="1" applyAlignment="1">
      <alignment horizontal="center" vertical="center" wrapText="1"/>
      <protection/>
    </xf>
    <xf numFmtId="0" fontId="52" fillId="0" borderId="0" xfId="554" applyFont="1" applyFill="1">
      <alignment/>
      <protection/>
    </xf>
    <xf numFmtId="0" fontId="40" fillId="0" borderId="0" xfId="554" applyFont="1" applyFill="1">
      <alignment/>
      <protection/>
    </xf>
    <xf numFmtId="0" fontId="48" fillId="0" borderId="0" xfId="554" applyFont="1" applyFill="1">
      <alignment/>
      <protection/>
    </xf>
    <xf numFmtId="3" fontId="6" fillId="50" borderId="3" xfId="481" applyNumberFormat="1" applyFont="1" applyFill="1" applyBorder="1" applyAlignment="1">
      <alignment horizontal="center" vertical="center" wrapText="1"/>
      <protection/>
    </xf>
    <xf numFmtId="164" fontId="6" fillId="0" borderId="24" xfId="481" applyNumberFormat="1" applyFont="1" applyBorder="1" applyAlignment="1">
      <alignment horizontal="center" vertical="center" wrapText="1"/>
      <protection/>
    </xf>
    <xf numFmtId="3" fontId="6" fillId="0" borderId="25" xfId="554" applyNumberFormat="1" applyFont="1" applyFill="1" applyBorder="1" applyAlignment="1">
      <alignment horizontal="center" vertical="center"/>
      <protection/>
    </xf>
    <xf numFmtId="3" fontId="48" fillId="0" borderId="0" xfId="554" applyNumberFormat="1" applyFont="1" applyFill="1" applyAlignment="1">
      <alignment vertical="center"/>
      <protection/>
    </xf>
    <xf numFmtId="0" fontId="3" fillId="0" borderId="26" xfId="554" applyFont="1" applyFill="1" applyBorder="1" applyAlignment="1">
      <alignment horizontal="left" vertical="center" wrapText="1"/>
      <protection/>
    </xf>
    <xf numFmtId="173" fontId="7" fillId="0" borderId="27" xfId="481" applyNumberFormat="1" applyFont="1" applyBorder="1" applyAlignment="1">
      <alignment horizontal="center" vertical="center"/>
      <protection/>
    </xf>
    <xf numFmtId="165" fontId="48" fillId="0" borderId="0" xfId="554" applyNumberFormat="1" applyFont="1" applyFill="1">
      <alignment/>
      <protection/>
    </xf>
    <xf numFmtId="173" fontId="7" fillId="0" borderId="3" xfId="481" applyNumberFormat="1" applyFont="1" applyBorder="1" applyAlignment="1">
      <alignment horizontal="center" vertical="center"/>
      <protection/>
    </xf>
    <xf numFmtId="173" fontId="7" fillId="0" borderId="28" xfId="481" applyNumberFormat="1" applyFont="1" applyBorder="1" applyAlignment="1">
      <alignment horizontal="center" vertical="center"/>
      <protection/>
    </xf>
    <xf numFmtId="3" fontId="48" fillId="0" borderId="0" xfId="554" applyNumberFormat="1" applyFont="1" applyFill="1">
      <alignment/>
      <protection/>
    </xf>
    <xf numFmtId="1" fontId="6" fillId="0" borderId="3" xfId="481" applyNumberFormat="1" applyFont="1" applyBorder="1" applyAlignment="1">
      <alignment horizontal="center" vertical="center" wrapText="1"/>
      <protection/>
    </xf>
    <xf numFmtId="1" fontId="3" fillId="0" borderId="3" xfId="554" applyNumberFormat="1" applyFont="1" applyFill="1" applyBorder="1" applyAlignment="1">
      <alignment horizontal="center" vertical="center"/>
      <protection/>
    </xf>
    <xf numFmtId="165" fontId="40" fillId="0" borderId="3" xfId="554" applyNumberFormat="1" applyFont="1" applyFill="1" applyBorder="1" applyAlignment="1">
      <alignment horizontal="center" vertical="center" wrapText="1"/>
      <protection/>
    </xf>
    <xf numFmtId="3" fontId="3" fillId="0" borderId="29" xfId="554" applyNumberFormat="1" applyFont="1" applyFill="1" applyBorder="1" applyAlignment="1">
      <alignment horizontal="center" vertical="center"/>
      <protection/>
    </xf>
    <xf numFmtId="3" fontId="6" fillId="0" borderId="3" xfId="554" applyNumberFormat="1" applyFont="1" applyFill="1" applyBorder="1" applyAlignment="1">
      <alignment horizontal="center" vertical="center" wrapText="1"/>
      <protection/>
    </xf>
    <xf numFmtId="165" fontId="6" fillId="0" borderId="3" xfId="481" applyNumberFormat="1" applyFont="1" applyBorder="1" applyAlignment="1">
      <alignment horizontal="center" vertical="center" wrapText="1"/>
      <protection/>
    </xf>
    <xf numFmtId="3" fontId="3" fillId="0" borderId="30" xfId="554" applyNumberFormat="1" applyFont="1" applyFill="1" applyBorder="1" applyAlignment="1">
      <alignment horizontal="center" vertical="center"/>
      <protection/>
    </xf>
    <xf numFmtId="165" fontId="6" fillId="0" borderId="28" xfId="481" applyNumberFormat="1" applyFont="1" applyBorder="1" applyAlignment="1">
      <alignment horizontal="center" vertical="center" wrapText="1"/>
      <protection/>
    </xf>
    <xf numFmtId="164" fontId="6" fillId="0" borderId="31" xfId="481" applyNumberFormat="1" applyFont="1" applyBorder="1" applyAlignment="1">
      <alignment horizontal="center" vertical="center" wrapText="1"/>
      <protection/>
    </xf>
    <xf numFmtId="3" fontId="6" fillId="50" borderId="3" xfId="554" applyNumberFormat="1" applyFont="1" applyFill="1" applyBorder="1" applyAlignment="1">
      <alignment horizontal="center" vertical="center"/>
      <protection/>
    </xf>
    <xf numFmtId="3" fontId="3" fillId="50" borderId="3" xfId="554" applyNumberFormat="1" applyFont="1" applyFill="1" applyBorder="1" applyAlignment="1">
      <alignment horizontal="center" vertical="center"/>
      <protection/>
    </xf>
    <xf numFmtId="0" fontId="6" fillId="0" borderId="0" xfId="554" applyFont="1" applyFill="1" applyAlignment="1">
      <alignment vertical="center" wrapText="1"/>
      <protection/>
    </xf>
    <xf numFmtId="0" fontId="3" fillId="0" borderId="0" xfId="554" applyFont="1" applyFill="1" applyAlignment="1">
      <alignment horizontal="center" vertical="top" wrapText="1"/>
      <protection/>
    </xf>
    <xf numFmtId="0" fontId="47" fillId="0" borderId="0" xfId="554" applyFont="1" applyFill="1" applyAlignment="1">
      <alignment horizontal="center"/>
      <protection/>
    </xf>
    <xf numFmtId="165" fontId="6" fillId="0" borderId="24" xfId="554" applyNumberFormat="1" applyFont="1" applyFill="1" applyBorder="1" applyAlignment="1">
      <alignment horizontal="center" vertical="center"/>
      <protection/>
    </xf>
    <xf numFmtId="0" fontId="51" fillId="0" borderId="22" xfId="553" applyFont="1" applyBorder="1" applyAlignment="1">
      <alignment vertical="center" wrapText="1"/>
      <protection/>
    </xf>
    <xf numFmtId="0" fontId="51" fillId="0" borderId="23" xfId="553" applyFont="1" applyBorder="1" applyAlignment="1">
      <alignment vertical="center" wrapText="1"/>
      <protection/>
    </xf>
    <xf numFmtId="3" fontId="3" fillId="0" borderId="28" xfId="554" applyNumberFormat="1" applyFont="1" applyFill="1" applyBorder="1" applyAlignment="1">
      <alignment horizontal="center" vertical="center" wrapText="1"/>
      <protection/>
    </xf>
    <xf numFmtId="3" fontId="3" fillId="0" borderId="28" xfId="554" applyNumberFormat="1" applyFont="1" applyFill="1" applyBorder="1" applyAlignment="1">
      <alignment horizontal="center" vertical="center"/>
      <protection/>
    </xf>
    <xf numFmtId="165" fontId="6" fillId="0" borderId="28" xfId="554" applyNumberFormat="1" applyFont="1" applyFill="1" applyBorder="1" applyAlignment="1">
      <alignment horizontal="center" vertical="center" wrapText="1"/>
      <protection/>
    </xf>
    <xf numFmtId="3" fontId="7" fillId="0" borderId="28" xfId="481" applyNumberFormat="1" applyFont="1" applyBorder="1" applyAlignment="1" applyProtection="1">
      <alignment horizontal="center" vertical="center"/>
      <protection locked="0"/>
    </xf>
    <xf numFmtId="165" fontId="6" fillId="0" borderId="31" xfId="554" applyNumberFormat="1" applyFont="1" applyFill="1" applyBorder="1" applyAlignment="1">
      <alignment horizontal="center" vertical="center"/>
      <protection/>
    </xf>
    <xf numFmtId="165" fontId="6" fillId="0" borderId="24" xfId="554" applyNumberFormat="1" applyFont="1" applyFill="1" applyBorder="1" applyAlignment="1">
      <alignment horizontal="center" vertical="center" wrapText="1"/>
      <protection/>
    </xf>
    <xf numFmtId="3" fontId="45" fillId="0" borderId="28" xfId="481" applyNumberFormat="1" applyFont="1" applyBorder="1" applyAlignment="1">
      <alignment horizontal="center" vertical="center" wrapText="1"/>
      <protection/>
    </xf>
    <xf numFmtId="1" fontId="3" fillId="0" borderId="28" xfId="554" applyNumberFormat="1" applyFont="1" applyFill="1" applyBorder="1" applyAlignment="1">
      <alignment horizontal="center" vertical="center"/>
      <protection/>
    </xf>
    <xf numFmtId="165" fontId="6" fillId="0" borderId="31" xfId="554" applyNumberFormat="1" applyFont="1" applyFill="1" applyBorder="1" applyAlignment="1">
      <alignment horizontal="center" vertical="center" wrapText="1"/>
      <protection/>
    </xf>
    <xf numFmtId="165" fontId="40" fillId="0" borderId="24" xfId="554" applyNumberFormat="1" applyFont="1" applyFill="1" applyBorder="1" applyAlignment="1">
      <alignment horizontal="center" vertical="center"/>
      <protection/>
    </xf>
    <xf numFmtId="0" fontId="50" fillId="0" borderId="22" xfId="553" applyFont="1" applyBorder="1" applyAlignment="1">
      <alignment vertical="center" wrapText="1"/>
      <protection/>
    </xf>
    <xf numFmtId="0" fontId="50" fillId="0" borderId="23" xfId="553" applyFont="1" applyBorder="1" applyAlignment="1">
      <alignment vertical="center" wrapText="1"/>
      <protection/>
    </xf>
    <xf numFmtId="3" fontId="48" fillId="0" borderId="28" xfId="554" applyNumberFormat="1" applyFont="1" applyFill="1" applyBorder="1" applyAlignment="1">
      <alignment horizontal="center" vertical="center" wrapText="1"/>
      <protection/>
    </xf>
    <xf numFmtId="3" fontId="48" fillId="0" borderId="28" xfId="554" applyNumberFormat="1" applyFont="1" applyFill="1" applyBorder="1" applyAlignment="1">
      <alignment horizontal="center" vertical="center"/>
      <protection/>
    </xf>
    <xf numFmtId="165" fontId="40" fillId="0" borderId="28" xfId="554" applyNumberFormat="1" applyFont="1" applyFill="1" applyBorder="1" applyAlignment="1">
      <alignment horizontal="center" vertical="center" wrapText="1"/>
      <protection/>
    </xf>
    <xf numFmtId="165" fontId="40" fillId="0" borderId="31" xfId="554" applyNumberFormat="1" applyFont="1" applyFill="1" applyBorder="1" applyAlignment="1">
      <alignment horizontal="center" vertical="center"/>
      <protection/>
    </xf>
    <xf numFmtId="0" fontId="6" fillId="0" borderId="22" xfId="554" applyFont="1" applyFill="1" applyBorder="1" applyAlignment="1">
      <alignment horizontal="center" vertical="center" wrapText="1"/>
      <protection/>
    </xf>
    <xf numFmtId="3" fontId="6" fillId="0" borderId="24" xfId="554" applyNumberFormat="1" applyFont="1" applyFill="1" applyBorder="1" applyAlignment="1">
      <alignment horizontal="center" vertical="center" wrapText="1"/>
      <protection/>
    </xf>
    <xf numFmtId="3" fontId="3" fillId="0" borderId="24" xfId="554" applyNumberFormat="1" applyFont="1" applyFill="1" applyBorder="1" applyAlignment="1">
      <alignment horizontal="center" vertical="center" wrapText="1"/>
      <protection/>
    </xf>
    <xf numFmtId="3" fontId="3" fillId="0" borderId="31" xfId="554" applyNumberFormat="1" applyFont="1" applyFill="1" applyBorder="1" applyAlignment="1">
      <alignment horizontal="center" vertical="center" wrapText="1"/>
      <protection/>
    </xf>
    <xf numFmtId="3" fontId="40" fillId="0" borderId="24" xfId="554" applyNumberFormat="1" applyFont="1" applyFill="1" applyBorder="1" applyAlignment="1">
      <alignment horizontal="center" vertical="center"/>
      <protection/>
    </xf>
    <xf numFmtId="3" fontId="40" fillId="0" borderId="31" xfId="554" applyNumberFormat="1" applyFont="1" applyFill="1" applyBorder="1" applyAlignment="1">
      <alignment horizontal="center" vertical="center"/>
      <protection/>
    </xf>
    <xf numFmtId="173" fontId="5" fillId="0" borderId="0" xfId="554" applyNumberFormat="1" applyFont="1" applyFill="1">
      <alignment/>
      <protection/>
    </xf>
    <xf numFmtId="3" fontId="3" fillId="0" borderId="0" xfId="554" applyNumberFormat="1" applyFont="1" applyFill="1" applyAlignment="1">
      <alignment vertical="center"/>
      <protection/>
    </xf>
    <xf numFmtId="1" fontId="6" fillId="0" borderId="32" xfId="481" applyNumberFormat="1" applyFont="1" applyBorder="1" applyAlignment="1">
      <alignment horizontal="center" vertical="center" wrapText="1"/>
      <protection/>
    </xf>
    <xf numFmtId="3" fontId="3" fillId="0" borderId="33" xfId="554" applyNumberFormat="1" applyFont="1" applyFill="1" applyBorder="1" applyAlignment="1">
      <alignment horizontal="center" vertical="center"/>
      <protection/>
    </xf>
    <xf numFmtId="3" fontId="3" fillId="0" borderId="34" xfId="554" applyNumberFormat="1" applyFont="1" applyFill="1" applyBorder="1" applyAlignment="1">
      <alignment horizontal="center" vertical="center"/>
      <protection/>
    </xf>
    <xf numFmtId="3" fontId="7" fillId="0" borderId="3" xfId="481" applyNumberFormat="1" applyFont="1" applyBorder="1" applyAlignment="1">
      <alignment horizontal="center" vertical="center" wrapText="1"/>
      <protection/>
    </xf>
    <xf numFmtId="3" fontId="7" fillId="0" borderId="28" xfId="481" applyNumberFormat="1" applyFont="1" applyBorder="1" applyAlignment="1">
      <alignment horizontal="center" vertical="center" wrapText="1"/>
      <protection/>
    </xf>
    <xf numFmtId="0" fontId="5" fillId="0" borderId="0" xfId="554" applyFont="1" applyFill="1" applyBorder="1">
      <alignment/>
      <protection/>
    </xf>
    <xf numFmtId="165" fontId="6" fillId="0" borderId="27" xfId="481" applyNumberFormat="1" applyFont="1" applyBorder="1" applyAlignment="1">
      <alignment horizontal="center" vertical="center" wrapText="1"/>
      <protection/>
    </xf>
    <xf numFmtId="164" fontId="6" fillId="0" borderId="35" xfId="481" applyNumberFormat="1" applyFont="1" applyBorder="1" applyAlignment="1">
      <alignment horizontal="center" vertical="center" wrapText="1"/>
      <protection/>
    </xf>
    <xf numFmtId="0" fontId="43" fillId="0" borderId="0" xfId="554" applyFont="1" applyFill="1" applyAlignment="1">
      <alignment horizontal="center" wrapText="1"/>
      <protection/>
    </xf>
    <xf numFmtId="0" fontId="44" fillId="0" borderId="0" xfId="554" applyFont="1" applyFill="1" applyAlignment="1">
      <alignment horizontal="center"/>
      <protection/>
    </xf>
    <xf numFmtId="0" fontId="42" fillId="0" borderId="36" xfId="554" applyFont="1" applyFill="1" applyBorder="1" applyAlignment="1">
      <alignment horizontal="center"/>
      <protection/>
    </xf>
    <xf numFmtId="0" fontId="42" fillId="0" borderId="22" xfId="554" applyFont="1" applyFill="1" applyBorder="1" applyAlignment="1">
      <alignment horizontal="center"/>
      <protection/>
    </xf>
    <xf numFmtId="0" fontId="40" fillId="0" borderId="37" xfId="554" applyFont="1" applyFill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6" fillId="0" borderId="39" xfId="554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40" fillId="0" borderId="37" xfId="554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6" fillId="0" borderId="41" xfId="554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46" fillId="0" borderId="0" xfId="554" applyFont="1" applyFill="1" applyAlignment="1">
      <alignment horizontal="center"/>
      <protection/>
    </xf>
    <xf numFmtId="0" fontId="47" fillId="0" borderId="0" xfId="554" applyFont="1" applyFill="1" applyAlignment="1">
      <alignment horizontal="center"/>
      <protection/>
    </xf>
    <xf numFmtId="1" fontId="40" fillId="0" borderId="39" xfId="481" applyNumberFormat="1" applyFont="1" applyBorder="1" applyAlignment="1">
      <alignment horizontal="center" vertical="center" wrapText="1"/>
      <protection/>
    </xf>
    <xf numFmtId="0" fontId="56" fillId="0" borderId="37" xfId="554" applyFont="1" applyFill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40" fillId="0" borderId="41" xfId="554" applyFont="1" applyFill="1" applyBorder="1" applyAlignment="1">
      <alignment horizontal="center" vertical="center" wrapText="1"/>
      <protection/>
    </xf>
    <xf numFmtId="0" fontId="53" fillId="0" borderId="32" xfId="554" applyFont="1" applyFill="1" applyBorder="1" applyAlignment="1">
      <alignment horizontal="center" vertical="center" wrapText="1"/>
      <protection/>
    </xf>
    <xf numFmtId="0" fontId="53" fillId="0" borderId="42" xfId="554" applyFont="1" applyFill="1" applyBorder="1" applyAlignment="1">
      <alignment horizontal="center" vertical="center" wrapText="1"/>
      <protection/>
    </xf>
    <xf numFmtId="0" fontId="53" fillId="0" borderId="43" xfId="554" applyFont="1" applyFill="1" applyBorder="1" applyAlignment="1">
      <alignment horizontal="center" vertical="center" wrapText="1"/>
      <protection/>
    </xf>
    <xf numFmtId="0" fontId="41" fillId="0" borderId="0" xfId="554" applyFont="1" applyFill="1" applyAlignment="1">
      <alignment horizontal="center"/>
      <protection/>
    </xf>
    <xf numFmtId="0" fontId="42" fillId="0" borderId="44" xfId="554" applyFont="1" applyFill="1" applyBorder="1" applyAlignment="1">
      <alignment horizontal="center"/>
      <protection/>
    </xf>
    <xf numFmtId="0" fontId="42" fillId="0" borderId="45" xfId="554" applyFont="1" applyFill="1" applyBorder="1" applyAlignment="1">
      <alignment horizontal="center"/>
      <protection/>
    </xf>
    <xf numFmtId="1" fontId="6" fillId="0" borderId="39" xfId="481" applyNumberFormat="1" applyFont="1" applyBorder="1" applyAlignment="1">
      <alignment horizontal="center" vertical="center" wrapText="1"/>
      <protection/>
    </xf>
    <xf numFmtId="43" fontId="43" fillId="0" borderId="0" xfId="603" applyFont="1" applyFill="1" applyAlignment="1">
      <alignment horizontal="center" wrapText="1"/>
    </xf>
    <xf numFmtId="14" fontId="6" fillId="0" borderId="39" xfId="481" applyNumberFormat="1" applyFont="1" applyBorder="1" applyAlignment="1">
      <alignment horizontal="center" vertical="center" wrapText="1"/>
      <protection/>
    </xf>
    <xf numFmtId="0" fontId="55" fillId="0" borderId="0" xfId="554" applyFont="1" applyFill="1" applyBorder="1" applyAlignment="1">
      <alignment horizontal="center" vertical="center" wrapText="1"/>
      <protection/>
    </xf>
    <xf numFmtId="2" fontId="48" fillId="0" borderId="46" xfId="554" applyNumberFormat="1" applyFont="1" applyFill="1" applyBorder="1" applyAlignment="1">
      <alignment horizontal="center" vertical="center" wrapText="1"/>
      <protection/>
    </xf>
    <xf numFmtId="2" fontId="48" fillId="0" borderId="3" xfId="554" applyNumberFormat="1" applyFont="1" applyFill="1" applyBorder="1" applyAlignment="1">
      <alignment horizontal="center" vertical="center" wrapText="1"/>
      <protection/>
    </xf>
    <xf numFmtId="0" fontId="48" fillId="0" borderId="46" xfId="554" applyFont="1" applyFill="1" applyBorder="1" applyAlignment="1">
      <alignment horizontal="center" vertical="center" wrapText="1"/>
      <protection/>
    </xf>
    <xf numFmtId="0" fontId="48" fillId="0" borderId="3" xfId="554" applyFont="1" applyFill="1" applyBorder="1" applyAlignment="1">
      <alignment horizontal="center" vertical="center" wrapText="1"/>
      <protection/>
    </xf>
    <xf numFmtId="14" fontId="3" fillId="0" borderId="47" xfId="481" applyNumberFormat="1" applyFont="1" applyBorder="1" applyAlignment="1">
      <alignment horizontal="center" vertical="center" wrapText="1"/>
      <protection/>
    </xf>
    <xf numFmtId="14" fontId="3" fillId="0" borderId="24" xfId="481" applyNumberFormat="1" applyFont="1" applyBorder="1" applyAlignment="1">
      <alignment horizontal="center" vertical="center" wrapText="1"/>
      <protection/>
    </xf>
    <xf numFmtId="0" fontId="54" fillId="0" borderId="48" xfId="554" applyFont="1" applyFill="1" applyBorder="1" applyAlignment="1">
      <alignment horizontal="center" vertical="center" wrapText="1"/>
      <protection/>
    </xf>
    <xf numFmtId="0" fontId="54" fillId="0" borderId="42" xfId="554" applyFont="1" applyFill="1" applyBorder="1" applyAlignment="1">
      <alignment horizontal="center" vertical="center" wrapText="1"/>
      <protection/>
    </xf>
    <xf numFmtId="0" fontId="54" fillId="0" borderId="49" xfId="554" applyFont="1" applyFill="1" applyBorder="1" applyAlignment="1">
      <alignment horizontal="center" vertical="center" wrapText="1"/>
      <protection/>
    </xf>
    <xf numFmtId="0" fontId="48" fillId="0" borderId="47" xfId="554" applyFont="1" applyFill="1" applyBorder="1" applyAlignment="1">
      <alignment horizontal="center" vertical="center" wrapText="1"/>
      <protection/>
    </xf>
    <xf numFmtId="0" fontId="48" fillId="0" borderId="24" xfId="554" applyFont="1" applyFill="1" applyBorder="1" applyAlignment="1">
      <alignment horizontal="center" vertical="center" wrapText="1"/>
      <protection/>
    </xf>
  </cellXfs>
  <cellStyles count="596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Вывод" xfId="439"/>
    <cellStyle name="Вывод 2" xfId="440"/>
    <cellStyle name="Вывод 2 2" xfId="441"/>
    <cellStyle name="Вывод 3" xfId="442"/>
    <cellStyle name="Вывод 4" xfId="443"/>
    <cellStyle name="Вывод 5" xfId="444"/>
    <cellStyle name="Вычисление" xfId="445"/>
    <cellStyle name="Вычисление 2" xfId="446"/>
    <cellStyle name="Вычисление 2 2" xfId="447"/>
    <cellStyle name="Вычисление 3" xfId="448"/>
    <cellStyle name="Вычисление 4" xfId="449"/>
    <cellStyle name="Вычисление 5" xfId="450"/>
    <cellStyle name="Hyperlink" xfId="451"/>
    <cellStyle name="Гиперссылка 2" xfId="452"/>
    <cellStyle name="Гиперссылка 3" xfId="453"/>
    <cellStyle name="Грошовий 2" xfId="454"/>
    <cellStyle name="Currency" xfId="455"/>
    <cellStyle name="Currency [0]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2" xfId="533"/>
    <cellStyle name="Обычный 2 2" xfId="534"/>
    <cellStyle name="Обычный 2 3" xfId="535"/>
    <cellStyle name="Обычный 2 3 2" xfId="536"/>
    <cellStyle name="Обычный 2 3 3" xfId="537"/>
    <cellStyle name="Обычный 2 4" xfId="538"/>
    <cellStyle name="Обычный 3" xfId="539"/>
    <cellStyle name="Обычный 3 2" xfId="540"/>
    <cellStyle name="Обычный 3 3" xfId="541"/>
    <cellStyle name="Обычный 4" xfId="542"/>
    <cellStyle name="Обычный 4 2" xfId="543"/>
    <cellStyle name="Обычный 5" xfId="544"/>
    <cellStyle name="Обычный 5 2" xfId="545"/>
    <cellStyle name="Обычный 5 3" xfId="546"/>
    <cellStyle name="Обычный 6" xfId="547"/>
    <cellStyle name="Обычный 6 2" xfId="548"/>
    <cellStyle name="Обычный 6 3" xfId="549"/>
    <cellStyle name="Обычный 7" xfId="550"/>
    <cellStyle name="Обычный 8" xfId="551"/>
    <cellStyle name="Обычный 9" xfId="552"/>
    <cellStyle name="Обычный_09_Професійний склад" xfId="553"/>
    <cellStyle name="Обычный_Форма7Н" xfId="554"/>
    <cellStyle name="Followed Hyperlink" xfId="555"/>
    <cellStyle name="Підсумок" xfId="556"/>
    <cellStyle name="Підсумок 2" xfId="557"/>
    <cellStyle name="Підсумок_П_1" xfId="558"/>
    <cellStyle name="Плохой" xfId="559"/>
    <cellStyle name="Плохой 2" xfId="560"/>
    <cellStyle name="Плохой 2 2" xfId="561"/>
    <cellStyle name="Плохой 3" xfId="562"/>
    <cellStyle name="Плохой 4" xfId="563"/>
    <cellStyle name="Плохой 5" xfId="564"/>
    <cellStyle name="Поганий" xfId="565"/>
    <cellStyle name="Поганий 2" xfId="566"/>
    <cellStyle name="Пояснение" xfId="567"/>
    <cellStyle name="Пояснение 2" xfId="568"/>
    <cellStyle name="Пояснение 3" xfId="569"/>
    <cellStyle name="Пояснение 4" xfId="570"/>
    <cellStyle name="Пояснение 5" xfId="571"/>
    <cellStyle name="Примечание" xfId="572"/>
    <cellStyle name="Примечание 2" xfId="573"/>
    <cellStyle name="Примечание 2 2" xfId="574"/>
    <cellStyle name="Примечание 3" xfId="575"/>
    <cellStyle name="Примечание 4" xfId="576"/>
    <cellStyle name="Примечание 5" xfId="577"/>
    <cellStyle name="Примітка" xfId="578"/>
    <cellStyle name="Примітка 2" xfId="579"/>
    <cellStyle name="Примітка_П_1" xfId="580"/>
    <cellStyle name="Percent" xfId="581"/>
    <cellStyle name="Результат" xfId="582"/>
    <cellStyle name="Связанная ячейка" xfId="583"/>
    <cellStyle name="Связанная ячейка 2" xfId="584"/>
    <cellStyle name="Связанная ячейка 3" xfId="585"/>
    <cellStyle name="Связанная ячейка 4" xfId="586"/>
    <cellStyle name="Связанная ячейка 5" xfId="587"/>
    <cellStyle name="Середній" xfId="588"/>
    <cellStyle name="Середній 2" xfId="589"/>
    <cellStyle name="Стиль 1" xfId="590"/>
    <cellStyle name="Стиль 1 2" xfId="591"/>
    <cellStyle name="Текст попередження" xfId="592"/>
    <cellStyle name="Текст попередження 2" xfId="593"/>
    <cellStyle name="Текст пояснення" xfId="594"/>
    <cellStyle name="Текст пояснення 2" xfId="595"/>
    <cellStyle name="Текст предупреждения" xfId="596"/>
    <cellStyle name="Текст предупреждения 2" xfId="597"/>
    <cellStyle name="Текст предупреждения 3" xfId="598"/>
    <cellStyle name="Текст предупреждения 4" xfId="599"/>
    <cellStyle name="Текст предупреждения 5" xfId="600"/>
    <cellStyle name="Тысячи [0]_Анализ" xfId="601"/>
    <cellStyle name="Тысячи_Анализ" xfId="602"/>
    <cellStyle name="Comma" xfId="603"/>
    <cellStyle name="Comma [0]" xfId="604"/>
    <cellStyle name="ФинᎰнсовый_Лист1 (3)_1" xfId="605"/>
    <cellStyle name="Хороший" xfId="606"/>
    <cellStyle name="Хороший 2" xfId="607"/>
    <cellStyle name="Хороший 2 2" xfId="608"/>
    <cellStyle name="Хороший 3" xfId="60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view="pageBreakPreview" zoomScale="70" zoomScaleNormal="75" zoomScaleSheetLayoutView="70" zoomScalePageLayoutView="0" workbookViewId="0" topLeftCell="A3">
      <selection activeCell="B17" sqref="B17"/>
    </sheetView>
  </sheetViews>
  <sheetFormatPr defaultColWidth="8.8515625" defaultRowHeight="15"/>
  <cols>
    <col min="1" max="1" width="37.140625" style="5" customWidth="1"/>
    <col min="2" max="2" width="13.00390625" style="5" customWidth="1"/>
    <col min="3" max="3" width="11.8515625" style="5" customWidth="1"/>
    <col min="4" max="4" width="13.7109375" style="5" customWidth="1"/>
    <col min="5" max="5" width="12.8515625" style="5" customWidth="1"/>
    <col min="6" max="6" width="13.421875" style="5" customWidth="1"/>
    <col min="7" max="7" width="12.421875" style="5" customWidth="1"/>
    <col min="8" max="10" width="8.8515625" style="5" customWidth="1"/>
    <col min="11" max="11" width="43.00390625" style="5" customWidth="1"/>
    <col min="12" max="16384" width="8.8515625" style="5" customWidth="1"/>
  </cols>
  <sheetData>
    <row r="1" spans="1:7" s="1" customFormat="1" ht="30.75" customHeight="1">
      <c r="A1" s="96" t="s">
        <v>42</v>
      </c>
      <c r="B1" s="96"/>
      <c r="C1" s="96"/>
      <c r="D1" s="96"/>
      <c r="E1" s="96"/>
      <c r="F1" s="96"/>
      <c r="G1" s="96"/>
    </row>
    <row r="2" spans="1:7" s="1" customFormat="1" ht="19.5" customHeight="1">
      <c r="A2" s="97" t="s">
        <v>6</v>
      </c>
      <c r="B2" s="97"/>
      <c r="C2" s="97"/>
      <c r="D2" s="97"/>
      <c r="E2" s="97"/>
      <c r="F2" s="97"/>
      <c r="G2" s="97"/>
    </row>
    <row r="3" spans="1:7" s="3" customFormat="1" ht="20.25" customHeight="1" thickBot="1">
      <c r="A3" s="2"/>
      <c r="B3" s="2"/>
      <c r="C3" s="2"/>
      <c r="D3" s="2"/>
      <c r="E3" s="2"/>
      <c r="F3" s="2"/>
      <c r="G3" s="2"/>
    </row>
    <row r="4" spans="1:7" s="3" customFormat="1" ht="40.5" customHeight="1">
      <c r="A4" s="98"/>
      <c r="B4" s="100" t="s">
        <v>46</v>
      </c>
      <c r="C4" s="101"/>
      <c r="D4" s="102" t="s">
        <v>28</v>
      </c>
      <c r="E4" s="104" t="s">
        <v>47</v>
      </c>
      <c r="F4" s="105"/>
      <c r="G4" s="106" t="s">
        <v>28</v>
      </c>
    </row>
    <row r="5" spans="1:7" s="3" customFormat="1" ht="50.25" customHeight="1">
      <c r="A5" s="99"/>
      <c r="B5" s="47" t="s">
        <v>41</v>
      </c>
      <c r="C5" s="88" t="s">
        <v>45</v>
      </c>
      <c r="D5" s="103"/>
      <c r="E5" s="47" t="s">
        <v>41</v>
      </c>
      <c r="F5" s="47" t="s">
        <v>45</v>
      </c>
      <c r="G5" s="107"/>
    </row>
    <row r="6" spans="1:7" s="11" customFormat="1" ht="34.5" customHeight="1">
      <c r="A6" s="19" t="s">
        <v>29</v>
      </c>
      <c r="B6" s="9">
        <f>SUM(B7:B25)</f>
        <v>7086</v>
      </c>
      <c r="C6" s="9">
        <f>SUM(C7:C25)</f>
        <v>5260</v>
      </c>
      <c r="D6" s="8">
        <f>ROUND(C6/B6*100,1)</f>
        <v>74.2</v>
      </c>
      <c r="E6" s="10">
        <f>SUM(E7:E25)</f>
        <v>1582</v>
      </c>
      <c r="F6" s="10">
        <f>SUM(F7:F25)</f>
        <v>1250</v>
      </c>
      <c r="G6" s="69">
        <f>ROUND(F6/E6*100,1)</f>
        <v>79</v>
      </c>
    </row>
    <row r="7" spans="1:11" ht="57" customHeight="1">
      <c r="A7" s="20" t="s">
        <v>8</v>
      </c>
      <c r="B7" s="12">
        <v>897</v>
      </c>
      <c r="C7" s="30">
        <v>633</v>
      </c>
      <c r="D7" s="8">
        <f aca="true" t="shared" si="0" ref="D7:D25">ROUND(C7/B7*100,1)</f>
        <v>70.6</v>
      </c>
      <c r="E7" s="12">
        <v>110</v>
      </c>
      <c r="F7" s="48">
        <v>86</v>
      </c>
      <c r="G7" s="69">
        <f aca="true" t="shared" si="1" ref="G7:G25">ROUND(F7/E7*100,1)</f>
        <v>78.2</v>
      </c>
      <c r="H7" s="13"/>
      <c r="I7" s="14"/>
      <c r="K7" s="15"/>
    </row>
    <row r="8" spans="1:11" ht="43.5" customHeight="1">
      <c r="A8" s="20" t="s">
        <v>9</v>
      </c>
      <c r="B8" s="12">
        <v>87</v>
      </c>
      <c r="C8" s="30">
        <v>18</v>
      </c>
      <c r="D8" s="8">
        <f t="shared" si="0"/>
        <v>20.7</v>
      </c>
      <c r="E8" s="12">
        <v>1</v>
      </c>
      <c r="F8" s="48">
        <v>0</v>
      </c>
      <c r="G8" s="69">
        <f t="shared" si="1"/>
        <v>0</v>
      </c>
      <c r="H8" s="13"/>
      <c r="I8" s="14"/>
      <c r="K8" s="15"/>
    </row>
    <row r="9" spans="1:11" s="17" customFormat="1" ht="25.5" customHeight="1">
      <c r="A9" s="20" t="s">
        <v>10</v>
      </c>
      <c r="B9" s="12">
        <v>1833</v>
      </c>
      <c r="C9" s="30">
        <v>1272</v>
      </c>
      <c r="D9" s="8">
        <f t="shared" si="0"/>
        <v>69.4</v>
      </c>
      <c r="E9" s="12">
        <v>400</v>
      </c>
      <c r="F9" s="48">
        <v>374</v>
      </c>
      <c r="G9" s="69">
        <f t="shared" si="1"/>
        <v>93.5</v>
      </c>
      <c r="H9" s="16"/>
      <c r="I9" s="14"/>
      <c r="J9" s="5"/>
      <c r="K9" s="15"/>
    </row>
    <row r="10" spans="1:13" ht="41.25" customHeight="1">
      <c r="A10" s="20" t="s">
        <v>11</v>
      </c>
      <c r="B10" s="12">
        <v>135</v>
      </c>
      <c r="C10" s="30">
        <v>127</v>
      </c>
      <c r="D10" s="8">
        <f t="shared" si="0"/>
        <v>94.1</v>
      </c>
      <c r="E10" s="12">
        <v>59</v>
      </c>
      <c r="F10" s="48">
        <v>64</v>
      </c>
      <c r="G10" s="69">
        <f t="shared" si="1"/>
        <v>108.5</v>
      </c>
      <c r="H10" s="13"/>
      <c r="I10" s="14"/>
      <c r="K10" s="15"/>
      <c r="M10" s="18"/>
    </row>
    <row r="11" spans="1:11" ht="37.5" customHeight="1">
      <c r="A11" s="20" t="s">
        <v>12</v>
      </c>
      <c r="B11" s="12">
        <v>102</v>
      </c>
      <c r="C11" s="30">
        <v>88</v>
      </c>
      <c r="D11" s="8">
        <f t="shared" si="0"/>
        <v>86.3</v>
      </c>
      <c r="E11" s="12">
        <v>33</v>
      </c>
      <c r="F11" s="48">
        <v>27</v>
      </c>
      <c r="G11" s="69">
        <f t="shared" si="1"/>
        <v>81.8</v>
      </c>
      <c r="H11" s="13"/>
      <c r="I11" s="14"/>
      <c r="K11" s="15"/>
    </row>
    <row r="12" spans="1:11" ht="25.5" customHeight="1">
      <c r="A12" s="20" t="s">
        <v>13</v>
      </c>
      <c r="B12" s="12">
        <v>389</v>
      </c>
      <c r="C12" s="30">
        <v>282</v>
      </c>
      <c r="D12" s="8">
        <f t="shared" si="0"/>
        <v>72.5</v>
      </c>
      <c r="E12" s="12">
        <v>101</v>
      </c>
      <c r="F12" s="48">
        <v>81</v>
      </c>
      <c r="G12" s="69">
        <f t="shared" si="1"/>
        <v>80.2</v>
      </c>
      <c r="H12" s="13"/>
      <c r="I12" s="14"/>
      <c r="K12" s="15"/>
    </row>
    <row r="13" spans="1:11" ht="54" customHeight="1">
      <c r="A13" s="20" t="s">
        <v>14</v>
      </c>
      <c r="B13" s="12">
        <v>782</v>
      </c>
      <c r="C13" s="30">
        <v>604</v>
      </c>
      <c r="D13" s="8">
        <f t="shared" si="0"/>
        <v>77.2</v>
      </c>
      <c r="E13" s="12">
        <v>181</v>
      </c>
      <c r="F13" s="48">
        <v>82</v>
      </c>
      <c r="G13" s="69">
        <f t="shared" si="1"/>
        <v>45.3</v>
      </c>
      <c r="H13" s="13"/>
      <c r="I13" s="14"/>
      <c r="K13" s="15"/>
    </row>
    <row r="14" spans="1:11" ht="35.25" customHeight="1">
      <c r="A14" s="20" t="s">
        <v>15</v>
      </c>
      <c r="B14" s="12">
        <v>661</v>
      </c>
      <c r="C14" s="30">
        <v>427</v>
      </c>
      <c r="D14" s="8">
        <f t="shared" si="0"/>
        <v>64.6</v>
      </c>
      <c r="E14" s="12">
        <v>206</v>
      </c>
      <c r="F14" s="48">
        <v>164</v>
      </c>
      <c r="G14" s="69">
        <f t="shared" si="1"/>
        <v>79.6</v>
      </c>
      <c r="H14" s="16"/>
      <c r="I14" s="14"/>
      <c r="K14" s="15"/>
    </row>
    <row r="15" spans="1:11" ht="40.5" customHeight="1">
      <c r="A15" s="20" t="s">
        <v>16</v>
      </c>
      <c r="B15" s="12">
        <v>231</v>
      </c>
      <c r="C15" s="30">
        <v>124</v>
      </c>
      <c r="D15" s="8">
        <f t="shared" si="0"/>
        <v>53.7</v>
      </c>
      <c r="E15" s="12">
        <v>89</v>
      </c>
      <c r="F15" s="48">
        <v>14</v>
      </c>
      <c r="G15" s="69">
        <f t="shared" si="1"/>
        <v>15.7</v>
      </c>
      <c r="H15" s="13"/>
      <c r="I15" s="14"/>
      <c r="K15" s="15"/>
    </row>
    <row r="16" spans="1:11" ht="24" customHeight="1">
      <c r="A16" s="20" t="s">
        <v>17</v>
      </c>
      <c r="B16" s="12">
        <v>23</v>
      </c>
      <c r="C16" s="30">
        <v>44</v>
      </c>
      <c r="D16" s="8">
        <f t="shared" si="0"/>
        <v>191.3</v>
      </c>
      <c r="E16" s="12">
        <v>11</v>
      </c>
      <c r="F16" s="48">
        <v>16</v>
      </c>
      <c r="G16" s="69">
        <f t="shared" si="1"/>
        <v>145.5</v>
      </c>
      <c r="H16" s="13"/>
      <c r="I16" s="14"/>
      <c r="K16" s="15"/>
    </row>
    <row r="17" spans="1:11" ht="24" customHeight="1">
      <c r="A17" s="20" t="s">
        <v>18</v>
      </c>
      <c r="B17" s="12">
        <v>94</v>
      </c>
      <c r="C17" s="30">
        <v>78</v>
      </c>
      <c r="D17" s="8">
        <f t="shared" si="0"/>
        <v>83</v>
      </c>
      <c r="E17" s="12">
        <v>18</v>
      </c>
      <c r="F17" s="48">
        <v>3</v>
      </c>
      <c r="G17" s="69">
        <f t="shared" si="1"/>
        <v>16.7</v>
      </c>
      <c r="H17" s="13"/>
      <c r="I17" s="14"/>
      <c r="K17" s="15"/>
    </row>
    <row r="18" spans="1:11" ht="24" customHeight="1">
      <c r="A18" s="20" t="s">
        <v>19</v>
      </c>
      <c r="B18" s="12">
        <v>139</v>
      </c>
      <c r="C18" s="30">
        <v>76</v>
      </c>
      <c r="D18" s="8">
        <f t="shared" si="0"/>
        <v>54.7</v>
      </c>
      <c r="E18" s="12">
        <v>23</v>
      </c>
      <c r="F18" s="48">
        <v>23</v>
      </c>
      <c r="G18" s="69">
        <f t="shared" si="1"/>
        <v>100</v>
      </c>
      <c r="H18" s="13"/>
      <c r="I18" s="14"/>
      <c r="K18" s="15"/>
    </row>
    <row r="19" spans="1:11" ht="38.25" customHeight="1">
      <c r="A19" s="20" t="s">
        <v>20</v>
      </c>
      <c r="B19" s="12">
        <v>70</v>
      </c>
      <c r="C19" s="30">
        <v>105</v>
      </c>
      <c r="D19" s="8">
        <f t="shared" si="0"/>
        <v>150</v>
      </c>
      <c r="E19" s="12">
        <v>17</v>
      </c>
      <c r="F19" s="48">
        <v>45</v>
      </c>
      <c r="G19" s="69">
        <f t="shared" si="1"/>
        <v>264.7</v>
      </c>
      <c r="H19" s="13"/>
      <c r="I19" s="14"/>
      <c r="K19" s="15"/>
    </row>
    <row r="20" spans="1:11" ht="41.25" customHeight="1">
      <c r="A20" s="20" t="s">
        <v>21</v>
      </c>
      <c r="B20" s="12">
        <v>135</v>
      </c>
      <c r="C20" s="30">
        <v>130</v>
      </c>
      <c r="D20" s="8">
        <f t="shared" si="0"/>
        <v>96.3</v>
      </c>
      <c r="E20" s="12">
        <v>63</v>
      </c>
      <c r="F20" s="48">
        <v>22</v>
      </c>
      <c r="G20" s="69">
        <f t="shared" si="1"/>
        <v>34.9</v>
      </c>
      <c r="H20" s="13"/>
      <c r="I20" s="14"/>
      <c r="K20" s="15"/>
    </row>
    <row r="21" spans="1:11" ht="42.75" customHeight="1">
      <c r="A21" s="20" t="s">
        <v>22</v>
      </c>
      <c r="B21" s="12">
        <v>443</v>
      </c>
      <c r="C21" s="30">
        <v>288</v>
      </c>
      <c r="D21" s="8">
        <f t="shared" si="0"/>
        <v>65</v>
      </c>
      <c r="E21" s="12">
        <v>51</v>
      </c>
      <c r="F21" s="48">
        <v>37</v>
      </c>
      <c r="G21" s="69">
        <f t="shared" si="1"/>
        <v>72.5</v>
      </c>
      <c r="H21" s="16"/>
      <c r="I21" s="14"/>
      <c r="K21" s="15"/>
    </row>
    <row r="22" spans="1:11" ht="24" customHeight="1">
      <c r="A22" s="20" t="s">
        <v>23</v>
      </c>
      <c r="B22" s="12">
        <v>507</v>
      </c>
      <c r="C22" s="30">
        <v>446</v>
      </c>
      <c r="D22" s="8">
        <f t="shared" si="0"/>
        <v>88</v>
      </c>
      <c r="E22" s="12">
        <v>102</v>
      </c>
      <c r="F22" s="48">
        <v>57</v>
      </c>
      <c r="G22" s="69">
        <f t="shared" si="1"/>
        <v>55.9</v>
      </c>
      <c r="H22" s="13"/>
      <c r="I22" s="14"/>
      <c r="K22" s="15"/>
    </row>
    <row r="23" spans="1:11" ht="42.75" customHeight="1">
      <c r="A23" s="20" t="s">
        <v>24</v>
      </c>
      <c r="B23" s="12">
        <v>418</v>
      </c>
      <c r="C23" s="30">
        <v>419</v>
      </c>
      <c r="D23" s="8">
        <f t="shared" si="0"/>
        <v>100.2</v>
      </c>
      <c r="E23" s="12">
        <v>91</v>
      </c>
      <c r="F23" s="48">
        <v>117</v>
      </c>
      <c r="G23" s="69">
        <f t="shared" si="1"/>
        <v>128.6</v>
      </c>
      <c r="H23" s="16"/>
      <c r="I23" s="14"/>
      <c r="K23" s="15"/>
    </row>
    <row r="24" spans="1:11" ht="36.75" customHeight="1">
      <c r="A24" s="20" t="s">
        <v>25</v>
      </c>
      <c r="B24" s="12">
        <v>98</v>
      </c>
      <c r="C24" s="30">
        <v>52</v>
      </c>
      <c r="D24" s="8">
        <f t="shared" si="0"/>
        <v>53.1</v>
      </c>
      <c r="E24" s="12">
        <v>17</v>
      </c>
      <c r="F24" s="48">
        <v>21</v>
      </c>
      <c r="G24" s="69">
        <f t="shared" si="1"/>
        <v>123.5</v>
      </c>
      <c r="H24" s="13"/>
      <c r="I24" s="14"/>
      <c r="K24" s="15"/>
    </row>
    <row r="25" spans="1:11" ht="27.75" customHeight="1" thickBot="1">
      <c r="A25" s="21" t="s">
        <v>26</v>
      </c>
      <c r="B25" s="70">
        <v>42</v>
      </c>
      <c r="C25" s="65">
        <v>47</v>
      </c>
      <c r="D25" s="66">
        <f t="shared" si="0"/>
        <v>111.9</v>
      </c>
      <c r="E25" s="70">
        <v>9</v>
      </c>
      <c r="F25" s="71">
        <v>17</v>
      </c>
      <c r="G25" s="72">
        <f t="shared" si="1"/>
        <v>188.9</v>
      </c>
      <c r="H25" s="13"/>
      <c r="I25" s="14"/>
      <c r="K25" s="15"/>
    </row>
    <row r="26" spans="1:11" ht="15.75">
      <c r="A26" s="6"/>
      <c r="B26" s="6"/>
      <c r="C26" s="6"/>
      <c r="D26" s="6"/>
      <c r="E26" s="6"/>
      <c r="F26" s="6"/>
      <c r="G26" s="6"/>
      <c r="K26" s="15"/>
    </row>
    <row r="27" spans="1:11" ht="15.75">
      <c r="A27" s="6"/>
      <c r="B27" s="6"/>
      <c r="C27" s="6"/>
      <c r="D27" s="6"/>
      <c r="E27" s="6"/>
      <c r="F27" s="6"/>
      <c r="G27" s="6"/>
      <c r="K27" s="15"/>
    </row>
    <row r="28" spans="1:7" ht="12.75">
      <c r="A28" s="6"/>
      <c r="B28" s="6"/>
      <c r="C28" s="6"/>
      <c r="D28" s="6"/>
      <c r="E28" s="6"/>
      <c r="F28" s="6"/>
      <c r="G28" s="6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view="pageBreakPreview" zoomScale="70" zoomScaleNormal="75" zoomScaleSheetLayoutView="70" zoomScalePageLayoutView="0" workbookViewId="0" topLeftCell="A1">
      <selection activeCell="C14" sqref="C14"/>
    </sheetView>
  </sheetViews>
  <sheetFormatPr defaultColWidth="8.8515625" defaultRowHeight="15"/>
  <cols>
    <col min="1" max="1" width="52.8515625" style="5" customWidth="1"/>
    <col min="2" max="2" width="15.7109375" style="5" customWidth="1"/>
    <col min="3" max="4" width="14.00390625" style="5" customWidth="1"/>
    <col min="5" max="5" width="13.140625" style="5" customWidth="1"/>
    <col min="6" max="6" width="14.710937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30.75" customHeight="1">
      <c r="A1" s="108" t="s">
        <v>42</v>
      </c>
      <c r="B1" s="108"/>
      <c r="C1" s="108"/>
      <c r="D1" s="108"/>
      <c r="E1" s="108"/>
      <c r="F1" s="108"/>
      <c r="G1" s="108"/>
    </row>
    <row r="2" spans="1:7" s="1" customFormat="1" ht="19.5" customHeight="1">
      <c r="A2" s="109" t="s">
        <v>30</v>
      </c>
      <c r="B2" s="109"/>
      <c r="C2" s="109"/>
      <c r="D2" s="109"/>
      <c r="E2" s="109"/>
      <c r="F2" s="109"/>
      <c r="G2" s="109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40.5" customHeight="1">
      <c r="A4" s="98"/>
      <c r="B4" s="111" t="s">
        <v>46</v>
      </c>
      <c r="C4" s="112"/>
      <c r="D4" s="110" t="s">
        <v>28</v>
      </c>
      <c r="E4" s="104" t="s">
        <v>47</v>
      </c>
      <c r="F4" s="105"/>
      <c r="G4" s="113" t="s">
        <v>28</v>
      </c>
    </row>
    <row r="5" spans="1:7" s="3" customFormat="1" ht="60.75" customHeight="1">
      <c r="A5" s="99"/>
      <c r="B5" s="47" t="s">
        <v>41</v>
      </c>
      <c r="C5" s="88" t="s">
        <v>45</v>
      </c>
      <c r="D5" s="103"/>
      <c r="E5" s="47" t="s">
        <v>41</v>
      </c>
      <c r="F5" s="47" t="s">
        <v>45</v>
      </c>
      <c r="G5" s="107"/>
    </row>
    <row r="6" spans="1:10" s="4" customFormat="1" ht="34.5" customHeight="1">
      <c r="A6" s="22" t="s">
        <v>29</v>
      </c>
      <c r="B6" s="23">
        <f>SUM(B7:B15)</f>
        <v>7086</v>
      </c>
      <c r="C6" s="23">
        <f>SUM(C7:C15)</f>
        <v>5260</v>
      </c>
      <c r="D6" s="49">
        <f>ROUND(C6/B6*100,1)</f>
        <v>74.2</v>
      </c>
      <c r="E6" s="23">
        <f>SUM(E7:E15)</f>
        <v>1582</v>
      </c>
      <c r="F6" s="23">
        <f>SUM(F7:F15)</f>
        <v>1250</v>
      </c>
      <c r="G6" s="73">
        <f>ROUND(F6/E6*100,1)</f>
        <v>79</v>
      </c>
      <c r="I6" s="24"/>
      <c r="J6" s="87"/>
    </row>
    <row r="7" spans="1:13" ht="57.75" customHeight="1">
      <c r="A7" s="74" t="s">
        <v>31</v>
      </c>
      <c r="B7" s="25">
        <v>371</v>
      </c>
      <c r="C7" s="26">
        <v>295</v>
      </c>
      <c r="D7" s="49">
        <f aca="true" t="shared" si="0" ref="D7:D15">ROUND(C7/B7*100,1)</f>
        <v>79.5</v>
      </c>
      <c r="E7" s="26">
        <v>76</v>
      </c>
      <c r="F7" s="26">
        <v>50</v>
      </c>
      <c r="G7" s="73">
        <f aca="true" t="shared" si="1" ref="G7:G15">ROUND(F7/E7*100,1)</f>
        <v>65.8</v>
      </c>
      <c r="I7" s="24"/>
      <c r="J7" s="27"/>
      <c r="M7" s="27"/>
    </row>
    <row r="8" spans="1:13" ht="35.25" customHeight="1">
      <c r="A8" s="74" t="s">
        <v>2</v>
      </c>
      <c r="B8" s="25">
        <v>515</v>
      </c>
      <c r="C8" s="26">
        <v>431</v>
      </c>
      <c r="D8" s="49">
        <f t="shared" si="0"/>
        <v>83.7</v>
      </c>
      <c r="E8" s="25">
        <v>101</v>
      </c>
      <c r="F8" s="26">
        <v>78</v>
      </c>
      <c r="G8" s="73">
        <f t="shared" si="1"/>
        <v>77.2</v>
      </c>
      <c r="I8" s="24"/>
      <c r="J8" s="27"/>
      <c r="M8" s="27"/>
    </row>
    <row r="9" spans="1:13" s="17" customFormat="1" ht="25.5" customHeight="1">
      <c r="A9" s="74" t="s">
        <v>1</v>
      </c>
      <c r="B9" s="25">
        <v>649</v>
      </c>
      <c r="C9" s="26">
        <v>543</v>
      </c>
      <c r="D9" s="49">
        <f t="shared" si="0"/>
        <v>83.7</v>
      </c>
      <c r="E9" s="25">
        <v>187</v>
      </c>
      <c r="F9" s="26">
        <v>142</v>
      </c>
      <c r="G9" s="73">
        <f t="shared" si="1"/>
        <v>75.9</v>
      </c>
      <c r="H9" s="5"/>
      <c r="I9" s="24"/>
      <c r="J9" s="27"/>
      <c r="K9" s="5"/>
      <c r="M9" s="27"/>
    </row>
    <row r="10" spans="1:13" ht="36.75" customHeight="1">
      <c r="A10" s="74" t="s">
        <v>0</v>
      </c>
      <c r="B10" s="25">
        <v>351</v>
      </c>
      <c r="C10" s="26">
        <v>202</v>
      </c>
      <c r="D10" s="49">
        <f t="shared" si="0"/>
        <v>57.5</v>
      </c>
      <c r="E10" s="25">
        <v>74</v>
      </c>
      <c r="F10" s="26">
        <v>29</v>
      </c>
      <c r="G10" s="73">
        <f t="shared" si="1"/>
        <v>39.2</v>
      </c>
      <c r="I10" s="24"/>
      <c r="J10" s="27"/>
      <c r="M10" s="27"/>
    </row>
    <row r="11" spans="1:13" ht="35.25" customHeight="1">
      <c r="A11" s="74" t="s">
        <v>3</v>
      </c>
      <c r="B11" s="25">
        <v>814</v>
      </c>
      <c r="C11" s="26">
        <v>631</v>
      </c>
      <c r="D11" s="49">
        <f t="shared" si="0"/>
        <v>77.5</v>
      </c>
      <c r="E11" s="25">
        <v>187</v>
      </c>
      <c r="F11" s="26">
        <v>102</v>
      </c>
      <c r="G11" s="73">
        <f t="shared" si="1"/>
        <v>54.5</v>
      </c>
      <c r="I11" s="24"/>
      <c r="J11" s="27"/>
      <c r="M11" s="27"/>
    </row>
    <row r="12" spans="1:13" ht="59.25" customHeight="1">
      <c r="A12" s="74" t="s">
        <v>27</v>
      </c>
      <c r="B12" s="25">
        <v>420</v>
      </c>
      <c r="C12" s="26">
        <v>221</v>
      </c>
      <c r="D12" s="49">
        <f t="shared" si="0"/>
        <v>52.6</v>
      </c>
      <c r="E12" s="25">
        <v>44</v>
      </c>
      <c r="F12" s="26">
        <v>37</v>
      </c>
      <c r="G12" s="73">
        <f t="shared" si="1"/>
        <v>84.1</v>
      </c>
      <c r="I12" s="24"/>
      <c r="J12" s="27"/>
      <c r="M12" s="27"/>
    </row>
    <row r="13" spans="1:20" ht="38.25" customHeight="1">
      <c r="A13" s="74" t="s">
        <v>4</v>
      </c>
      <c r="B13" s="25">
        <v>1472</v>
      </c>
      <c r="C13" s="26">
        <v>1136</v>
      </c>
      <c r="D13" s="49">
        <f t="shared" si="0"/>
        <v>77.2</v>
      </c>
      <c r="E13" s="25">
        <v>506</v>
      </c>
      <c r="F13" s="26">
        <v>356</v>
      </c>
      <c r="G13" s="73">
        <f t="shared" si="1"/>
        <v>70.4</v>
      </c>
      <c r="I13" s="24"/>
      <c r="J13" s="27"/>
      <c r="M13" s="27"/>
      <c r="T13" s="7"/>
    </row>
    <row r="14" spans="1:20" ht="75" customHeight="1">
      <c r="A14" s="74" t="s">
        <v>5</v>
      </c>
      <c r="B14" s="25">
        <v>1517</v>
      </c>
      <c r="C14" s="26">
        <v>1170</v>
      </c>
      <c r="D14" s="49">
        <f t="shared" si="0"/>
        <v>77.1</v>
      </c>
      <c r="E14" s="25">
        <v>199</v>
      </c>
      <c r="F14" s="26">
        <v>328</v>
      </c>
      <c r="G14" s="73">
        <f t="shared" si="1"/>
        <v>164.8</v>
      </c>
      <c r="I14" s="24"/>
      <c r="J14" s="27"/>
      <c r="M14" s="27"/>
      <c r="T14" s="7"/>
    </row>
    <row r="15" spans="1:20" ht="43.5" customHeight="1" thickBot="1">
      <c r="A15" s="75" t="s">
        <v>32</v>
      </c>
      <c r="B15" s="76">
        <v>977</v>
      </c>
      <c r="C15" s="77">
        <v>631</v>
      </c>
      <c r="D15" s="78">
        <f t="shared" si="0"/>
        <v>64.6</v>
      </c>
      <c r="E15" s="76">
        <v>208</v>
      </c>
      <c r="F15" s="77">
        <v>128</v>
      </c>
      <c r="G15" s="79">
        <f t="shared" si="1"/>
        <v>61.5</v>
      </c>
      <c r="I15" s="24"/>
      <c r="J15" s="27"/>
      <c r="M15" s="27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7874015748031497" right="0" top="0.5118110236220472" bottom="0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Q29"/>
  <sheetViews>
    <sheetView view="pageBreakPreview" zoomScale="70" zoomScaleNormal="75" zoomScaleSheetLayoutView="70" zoomScalePageLayoutView="0" workbookViewId="0" topLeftCell="A1">
      <selection activeCell="C12" sqref="C12"/>
    </sheetView>
  </sheetViews>
  <sheetFormatPr defaultColWidth="8.8515625" defaultRowHeight="15"/>
  <cols>
    <col min="1" max="1" width="41.00390625" style="5" customWidth="1"/>
    <col min="2" max="2" width="12.8515625" style="5" customWidth="1"/>
    <col min="3" max="3" width="13.28125" style="5" customWidth="1"/>
    <col min="4" max="5" width="13.00390625" style="5" customWidth="1"/>
    <col min="6" max="6" width="13.28125" style="5" customWidth="1"/>
    <col min="7" max="7" width="12.421875" style="5" customWidth="1"/>
    <col min="8" max="8" width="8.8515625" style="5" customWidth="1"/>
    <col min="9" max="9" width="11.8515625" style="36" customWidth="1"/>
    <col min="10" max="10" width="9.28125" style="5" bestFit="1" customWidth="1"/>
    <col min="11" max="16384" width="8.8515625" style="5" customWidth="1"/>
  </cols>
  <sheetData>
    <row r="1" spans="1:9" s="1" customFormat="1" ht="45.75" customHeight="1">
      <c r="A1" s="96" t="s">
        <v>44</v>
      </c>
      <c r="B1" s="96"/>
      <c r="C1" s="96"/>
      <c r="D1" s="96"/>
      <c r="E1" s="96"/>
      <c r="F1" s="96"/>
      <c r="G1" s="96"/>
      <c r="I1" s="35"/>
    </row>
    <row r="2" spans="1:9" s="1" customFormat="1" ht="19.5" customHeight="1">
      <c r="A2" s="117" t="s">
        <v>34</v>
      </c>
      <c r="B2" s="117"/>
      <c r="C2" s="117"/>
      <c r="D2" s="117"/>
      <c r="E2" s="117"/>
      <c r="F2" s="117"/>
      <c r="G2" s="117"/>
      <c r="I2" s="35"/>
    </row>
    <row r="3" spans="1:9" s="3" customFormat="1" ht="13.5" customHeight="1" thickBot="1">
      <c r="A3" s="2"/>
      <c r="B3" s="2"/>
      <c r="C3" s="2"/>
      <c r="D3" s="2"/>
      <c r="E3" s="2"/>
      <c r="F3" s="2"/>
      <c r="I3" s="36"/>
    </row>
    <row r="4" spans="1:9" s="3" customFormat="1" ht="40.5" customHeight="1">
      <c r="A4" s="118"/>
      <c r="B4" s="100" t="s">
        <v>46</v>
      </c>
      <c r="C4" s="101"/>
      <c r="D4" s="120" t="s">
        <v>28</v>
      </c>
      <c r="E4" s="104" t="s">
        <v>47</v>
      </c>
      <c r="F4" s="105"/>
      <c r="G4" s="106" t="s">
        <v>28</v>
      </c>
      <c r="I4" s="36"/>
    </row>
    <row r="5" spans="1:9" s="3" customFormat="1" ht="48.75" customHeight="1">
      <c r="A5" s="119"/>
      <c r="B5" s="47" t="s">
        <v>41</v>
      </c>
      <c r="C5" s="88" t="s">
        <v>45</v>
      </c>
      <c r="D5" s="103"/>
      <c r="E5" s="47" t="s">
        <v>41</v>
      </c>
      <c r="F5" s="47" t="s">
        <v>45</v>
      </c>
      <c r="G5" s="107"/>
      <c r="I5" s="36"/>
    </row>
    <row r="6" spans="1:9" s="3" customFormat="1" ht="24.75" customHeight="1">
      <c r="A6" s="22" t="s">
        <v>29</v>
      </c>
      <c r="B6" s="28">
        <v>10700</v>
      </c>
      <c r="C6" s="28">
        <v>12923</v>
      </c>
      <c r="D6" s="52">
        <f>ROUND(C6/B6*100,1)</f>
        <v>120.8</v>
      </c>
      <c r="E6" s="37">
        <v>6244</v>
      </c>
      <c r="F6" s="28">
        <v>9921</v>
      </c>
      <c r="G6" s="38">
        <f>ROUND(F6/E6*100,1)</f>
        <v>158.9</v>
      </c>
      <c r="I6" s="36"/>
    </row>
    <row r="7" spans="1:10" s="4" customFormat="1" ht="24.75" customHeight="1">
      <c r="A7" s="19" t="s">
        <v>35</v>
      </c>
      <c r="B7" s="39">
        <f>SUM(B9:B27)</f>
        <v>9955</v>
      </c>
      <c r="C7" s="39">
        <f>SUM(C9:C27)</f>
        <v>11787</v>
      </c>
      <c r="D7" s="52">
        <f>ROUND(C7/B7*100,1)</f>
        <v>118.4</v>
      </c>
      <c r="E7" s="51">
        <f>SUM(E9:E27)</f>
        <v>5877</v>
      </c>
      <c r="F7" s="51">
        <f>SUM(F9:F27)</f>
        <v>8994</v>
      </c>
      <c r="G7" s="38">
        <f>ROUND(F7/E7*100,1)</f>
        <v>153</v>
      </c>
      <c r="I7" s="36"/>
      <c r="J7" s="40"/>
    </row>
    <row r="8" spans="1:10" s="4" customFormat="1" ht="27" customHeight="1">
      <c r="A8" s="114" t="s">
        <v>7</v>
      </c>
      <c r="B8" s="115"/>
      <c r="C8" s="115"/>
      <c r="D8" s="115"/>
      <c r="E8" s="115"/>
      <c r="F8" s="115"/>
      <c r="G8" s="116"/>
      <c r="I8" s="36"/>
      <c r="J8" s="40"/>
    </row>
    <row r="9" spans="1:10" ht="36.75" customHeight="1">
      <c r="A9" s="41" t="s">
        <v>8</v>
      </c>
      <c r="B9" s="42">
        <v>1850</v>
      </c>
      <c r="C9" s="50">
        <v>1739</v>
      </c>
      <c r="D9" s="94">
        <f aca="true" t="shared" si="0" ref="D9:D27">ROUND(C9/B9*100,1)</f>
        <v>94</v>
      </c>
      <c r="E9" s="42">
        <v>986</v>
      </c>
      <c r="F9" s="89">
        <v>1126</v>
      </c>
      <c r="G9" s="95">
        <f aca="true" t="shared" si="1" ref="G9:G27">ROUND(F9/E9*100,1)</f>
        <v>114.2</v>
      </c>
      <c r="H9" s="27"/>
      <c r="I9" s="43"/>
      <c r="J9" s="40"/>
    </row>
    <row r="10" spans="1:10" ht="35.25" customHeight="1">
      <c r="A10" s="20" t="s">
        <v>9</v>
      </c>
      <c r="B10" s="42">
        <v>106</v>
      </c>
      <c r="C10" s="50">
        <v>96</v>
      </c>
      <c r="D10" s="52">
        <f t="shared" si="0"/>
        <v>90.6</v>
      </c>
      <c r="E10" s="42">
        <v>26</v>
      </c>
      <c r="F10" s="89">
        <v>65</v>
      </c>
      <c r="G10" s="38">
        <f t="shared" si="1"/>
        <v>250</v>
      </c>
      <c r="I10" s="43"/>
      <c r="J10" s="40"/>
    </row>
    <row r="11" spans="1:16" s="17" customFormat="1" ht="23.25" customHeight="1">
      <c r="A11" s="20" t="s">
        <v>10</v>
      </c>
      <c r="B11" s="44">
        <v>1680</v>
      </c>
      <c r="C11" s="50">
        <v>2162</v>
      </c>
      <c r="D11" s="52">
        <f t="shared" si="0"/>
        <v>128.7</v>
      </c>
      <c r="E11" s="44">
        <v>716</v>
      </c>
      <c r="F11" s="89">
        <v>1557</v>
      </c>
      <c r="G11" s="38">
        <f t="shared" si="1"/>
        <v>217.5</v>
      </c>
      <c r="I11" s="43"/>
      <c r="J11" s="40"/>
      <c r="K11" s="5"/>
      <c r="P11" s="5"/>
    </row>
    <row r="12" spans="1:17" ht="39.75" customHeight="1">
      <c r="A12" s="20" t="s">
        <v>11</v>
      </c>
      <c r="B12" s="44">
        <v>310</v>
      </c>
      <c r="C12" s="50">
        <v>316</v>
      </c>
      <c r="D12" s="52">
        <f t="shared" si="0"/>
        <v>101.9</v>
      </c>
      <c r="E12" s="44">
        <v>254</v>
      </c>
      <c r="F12" s="89">
        <v>280</v>
      </c>
      <c r="G12" s="38">
        <f t="shared" si="1"/>
        <v>110.2</v>
      </c>
      <c r="I12" s="43"/>
      <c r="J12" s="40"/>
      <c r="Q12" s="93"/>
    </row>
    <row r="13" spans="1:10" ht="35.25" customHeight="1">
      <c r="A13" s="20" t="s">
        <v>12</v>
      </c>
      <c r="B13" s="44">
        <v>67</v>
      </c>
      <c r="C13" s="50">
        <v>45</v>
      </c>
      <c r="D13" s="52">
        <f t="shared" si="0"/>
        <v>67.2</v>
      </c>
      <c r="E13" s="44">
        <v>43</v>
      </c>
      <c r="F13" s="89">
        <v>36</v>
      </c>
      <c r="G13" s="38">
        <f t="shared" si="1"/>
        <v>83.7</v>
      </c>
      <c r="I13" s="43"/>
      <c r="J13" s="40"/>
    </row>
    <row r="14" spans="1:10" ht="23.25" customHeight="1">
      <c r="A14" s="20" t="s">
        <v>13</v>
      </c>
      <c r="B14" s="44">
        <v>362</v>
      </c>
      <c r="C14" s="50">
        <v>426</v>
      </c>
      <c r="D14" s="52">
        <f t="shared" si="0"/>
        <v>117.7</v>
      </c>
      <c r="E14" s="44">
        <v>173</v>
      </c>
      <c r="F14" s="89">
        <v>287</v>
      </c>
      <c r="G14" s="38">
        <f t="shared" si="1"/>
        <v>165.9</v>
      </c>
      <c r="I14" s="43"/>
      <c r="J14" s="40"/>
    </row>
    <row r="15" spans="1:10" ht="37.5" customHeight="1">
      <c r="A15" s="20" t="s">
        <v>14</v>
      </c>
      <c r="B15" s="44">
        <v>1214</v>
      </c>
      <c r="C15" s="50">
        <v>1634</v>
      </c>
      <c r="D15" s="52">
        <f t="shared" si="0"/>
        <v>134.6</v>
      </c>
      <c r="E15" s="44">
        <v>699</v>
      </c>
      <c r="F15" s="89">
        <v>1252</v>
      </c>
      <c r="G15" s="38">
        <f t="shared" si="1"/>
        <v>179.1</v>
      </c>
      <c r="I15" s="43"/>
      <c r="J15" s="40"/>
    </row>
    <row r="16" spans="1:10" ht="36" customHeight="1">
      <c r="A16" s="20" t="s">
        <v>15</v>
      </c>
      <c r="B16" s="44">
        <v>329</v>
      </c>
      <c r="C16" s="50">
        <v>438</v>
      </c>
      <c r="D16" s="52">
        <f t="shared" si="0"/>
        <v>133.1</v>
      </c>
      <c r="E16" s="44">
        <v>200</v>
      </c>
      <c r="F16" s="89">
        <v>340</v>
      </c>
      <c r="G16" s="38">
        <f t="shared" si="1"/>
        <v>170</v>
      </c>
      <c r="I16" s="43"/>
      <c r="J16" s="40"/>
    </row>
    <row r="17" spans="1:10" ht="34.5" customHeight="1">
      <c r="A17" s="20" t="s">
        <v>16</v>
      </c>
      <c r="B17" s="44">
        <v>245</v>
      </c>
      <c r="C17" s="50">
        <v>517</v>
      </c>
      <c r="D17" s="52">
        <f t="shared" si="0"/>
        <v>211</v>
      </c>
      <c r="E17" s="44">
        <v>148</v>
      </c>
      <c r="F17" s="89">
        <v>451</v>
      </c>
      <c r="G17" s="38">
        <f t="shared" si="1"/>
        <v>304.7</v>
      </c>
      <c r="I17" s="43"/>
      <c r="J17" s="40"/>
    </row>
    <row r="18" spans="1:10" ht="27" customHeight="1">
      <c r="A18" s="20" t="s">
        <v>17</v>
      </c>
      <c r="B18" s="44">
        <v>107</v>
      </c>
      <c r="C18" s="50">
        <v>149</v>
      </c>
      <c r="D18" s="52">
        <f t="shared" si="0"/>
        <v>139.3</v>
      </c>
      <c r="E18" s="44">
        <v>66</v>
      </c>
      <c r="F18" s="89">
        <v>123</v>
      </c>
      <c r="G18" s="38">
        <f t="shared" si="1"/>
        <v>186.4</v>
      </c>
      <c r="I18" s="43"/>
      <c r="J18" s="40"/>
    </row>
    <row r="19" spans="1:10" ht="27" customHeight="1">
      <c r="A19" s="20" t="s">
        <v>18</v>
      </c>
      <c r="B19" s="44">
        <v>199</v>
      </c>
      <c r="C19" s="50">
        <v>176</v>
      </c>
      <c r="D19" s="52">
        <f t="shared" si="0"/>
        <v>88.4</v>
      </c>
      <c r="E19" s="44">
        <v>116</v>
      </c>
      <c r="F19" s="89">
        <v>128</v>
      </c>
      <c r="G19" s="38">
        <f t="shared" si="1"/>
        <v>110.3</v>
      </c>
      <c r="I19" s="43"/>
      <c r="J19" s="40"/>
    </row>
    <row r="20" spans="1:10" ht="28.5" customHeight="1">
      <c r="A20" s="20" t="s">
        <v>19</v>
      </c>
      <c r="B20" s="44">
        <v>112</v>
      </c>
      <c r="C20" s="50">
        <v>136</v>
      </c>
      <c r="D20" s="52">
        <f t="shared" si="0"/>
        <v>121.4</v>
      </c>
      <c r="E20" s="44">
        <v>70</v>
      </c>
      <c r="F20" s="89">
        <v>109</v>
      </c>
      <c r="G20" s="38">
        <f t="shared" si="1"/>
        <v>155.7</v>
      </c>
      <c r="I20" s="43"/>
      <c r="J20" s="40"/>
    </row>
    <row r="21" spans="1:10" ht="39" customHeight="1">
      <c r="A21" s="20" t="s">
        <v>20</v>
      </c>
      <c r="B21" s="44">
        <v>130</v>
      </c>
      <c r="C21" s="50">
        <v>190</v>
      </c>
      <c r="D21" s="52">
        <f t="shared" si="0"/>
        <v>146.2</v>
      </c>
      <c r="E21" s="44">
        <v>74</v>
      </c>
      <c r="F21" s="89">
        <v>146</v>
      </c>
      <c r="G21" s="38">
        <f t="shared" si="1"/>
        <v>197.3</v>
      </c>
      <c r="I21" s="43"/>
      <c r="J21" s="40"/>
    </row>
    <row r="22" spans="1:10" ht="39.75" customHeight="1">
      <c r="A22" s="20" t="s">
        <v>21</v>
      </c>
      <c r="B22" s="44">
        <v>112</v>
      </c>
      <c r="C22" s="50">
        <v>167</v>
      </c>
      <c r="D22" s="52">
        <f t="shared" si="0"/>
        <v>149.1</v>
      </c>
      <c r="E22" s="44">
        <v>76</v>
      </c>
      <c r="F22" s="89">
        <v>122</v>
      </c>
      <c r="G22" s="38">
        <f t="shared" si="1"/>
        <v>160.5</v>
      </c>
      <c r="I22" s="43"/>
      <c r="J22" s="40"/>
    </row>
    <row r="23" spans="1:10" ht="37.5" customHeight="1">
      <c r="A23" s="20" t="s">
        <v>22</v>
      </c>
      <c r="B23" s="44">
        <v>2081</v>
      </c>
      <c r="C23" s="50">
        <v>2205</v>
      </c>
      <c r="D23" s="52">
        <f t="shared" si="0"/>
        <v>106</v>
      </c>
      <c r="E23" s="44">
        <v>1514</v>
      </c>
      <c r="F23" s="89">
        <v>1843</v>
      </c>
      <c r="G23" s="38">
        <f t="shared" si="1"/>
        <v>121.7</v>
      </c>
      <c r="I23" s="43"/>
      <c r="J23" s="40"/>
    </row>
    <row r="24" spans="1:10" ht="23.25" customHeight="1">
      <c r="A24" s="20" t="s">
        <v>23</v>
      </c>
      <c r="B24" s="44">
        <v>281</v>
      </c>
      <c r="C24" s="50">
        <v>337</v>
      </c>
      <c r="D24" s="52">
        <f t="shared" si="0"/>
        <v>119.9</v>
      </c>
      <c r="E24" s="44">
        <v>187</v>
      </c>
      <c r="F24" s="89">
        <v>275</v>
      </c>
      <c r="G24" s="38">
        <f t="shared" si="1"/>
        <v>147.1</v>
      </c>
      <c r="I24" s="43"/>
      <c r="J24" s="40"/>
    </row>
    <row r="25" spans="1:10" ht="36" customHeight="1">
      <c r="A25" s="20" t="s">
        <v>24</v>
      </c>
      <c r="B25" s="44">
        <v>599</v>
      </c>
      <c r="C25" s="50">
        <v>837</v>
      </c>
      <c r="D25" s="52">
        <f t="shared" si="0"/>
        <v>139.7</v>
      </c>
      <c r="E25" s="44">
        <v>429</v>
      </c>
      <c r="F25" s="89">
        <v>684</v>
      </c>
      <c r="G25" s="38">
        <f t="shared" si="1"/>
        <v>159.4</v>
      </c>
      <c r="I25" s="43"/>
      <c r="J25" s="40"/>
    </row>
    <row r="26" spans="1:10" ht="33" customHeight="1">
      <c r="A26" s="20" t="s">
        <v>25</v>
      </c>
      <c r="B26" s="44">
        <v>60</v>
      </c>
      <c r="C26" s="50">
        <v>68</v>
      </c>
      <c r="D26" s="52">
        <f t="shared" si="0"/>
        <v>113.3</v>
      </c>
      <c r="E26" s="44">
        <v>28</v>
      </c>
      <c r="F26" s="89">
        <v>52</v>
      </c>
      <c r="G26" s="38">
        <f t="shared" si="1"/>
        <v>185.7</v>
      </c>
      <c r="I26" s="43"/>
      <c r="J26" s="40"/>
    </row>
    <row r="27" spans="1:10" ht="24" customHeight="1" thickBot="1">
      <c r="A27" s="21" t="s">
        <v>26</v>
      </c>
      <c r="B27" s="45">
        <v>111</v>
      </c>
      <c r="C27" s="53">
        <v>149</v>
      </c>
      <c r="D27" s="54">
        <f t="shared" si="0"/>
        <v>134.2</v>
      </c>
      <c r="E27" s="45">
        <v>72</v>
      </c>
      <c r="F27" s="90">
        <v>118</v>
      </c>
      <c r="G27" s="55">
        <f t="shared" si="1"/>
        <v>163.9</v>
      </c>
      <c r="I27" s="43"/>
      <c r="J27" s="40"/>
    </row>
    <row r="28" spans="1:9" ht="18.75">
      <c r="A28" s="6"/>
      <c r="B28" s="15"/>
      <c r="E28" s="86"/>
      <c r="F28" s="46"/>
      <c r="I28" s="5"/>
    </row>
    <row r="29" spans="1:9" ht="18.75">
      <c r="A29" s="6"/>
      <c r="B29" s="6"/>
      <c r="F29" s="36"/>
      <c r="I29" s="5"/>
    </row>
    <row r="47" ht="14.25" customHeight="1"/>
    <row r="50" ht="13.5" customHeight="1"/>
    <row r="51" ht="13.5" customHeight="1"/>
  </sheetData>
  <sheetProtection/>
  <mergeCells count="8">
    <mergeCell ref="A8:G8"/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0" zoomScaleNormal="75" zoomScaleSheetLayoutView="70" zoomScalePageLayoutView="0" workbookViewId="0" topLeftCell="A1">
      <selection activeCell="B25" sqref="B25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5.140625" style="5" customWidth="1"/>
    <col min="6" max="6" width="12.28125" style="5" customWidth="1"/>
    <col min="7" max="7" width="15.7109375" style="5" customWidth="1"/>
    <col min="8" max="16384" width="8.8515625" style="5" customWidth="1"/>
  </cols>
  <sheetData>
    <row r="1" spans="1:7" s="1" customFormat="1" ht="30.75" customHeight="1">
      <c r="A1" s="121" t="s">
        <v>43</v>
      </c>
      <c r="B1" s="121"/>
      <c r="C1" s="121"/>
      <c r="D1" s="121"/>
      <c r="E1" s="121"/>
      <c r="F1" s="121"/>
      <c r="G1" s="121"/>
    </row>
    <row r="2" spans="1:7" s="1" customFormat="1" ht="19.5" customHeight="1">
      <c r="A2" s="97" t="s">
        <v>30</v>
      </c>
      <c r="B2" s="97"/>
      <c r="C2" s="97"/>
      <c r="D2" s="97"/>
      <c r="E2" s="97"/>
      <c r="F2" s="97"/>
      <c r="G2" s="97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40.5" customHeight="1">
      <c r="A4" s="118"/>
      <c r="B4" s="100" t="s">
        <v>46</v>
      </c>
      <c r="C4" s="101"/>
      <c r="D4" s="122" t="s">
        <v>28</v>
      </c>
      <c r="E4" s="104" t="s">
        <v>47</v>
      </c>
      <c r="F4" s="105"/>
      <c r="G4" s="106" t="s">
        <v>28</v>
      </c>
    </row>
    <row r="5" spans="1:7" s="3" customFormat="1" ht="51.75" customHeight="1">
      <c r="A5" s="119"/>
      <c r="B5" s="47" t="s">
        <v>41</v>
      </c>
      <c r="C5" s="88" t="s">
        <v>45</v>
      </c>
      <c r="D5" s="103"/>
      <c r="E5" s="47" t="s">
        <v>41</v>
      </c>
      <c r="F5" s="47" t="s">
        <v>45</v>
      </c>
      <c r="G5" s="107"/>
    </row>
    <row r="6" spans="1:9" s="3" customFormat="1" ht="28.5" customHeight="1">
      <c r="A6" s="22" t="s">
        <v>29</v>
      </c>
      <c r="B6" s="28">
        <f>SUM(B7:B15)</f>
        <v>10700</v>
      </c>
      <c r="C6" s="28">
        <f>SUM(C7:C15)</f>
        <v>12923</v>
      </c>
      <c r="D6" s="8">
        <f>ROUND(C6/B6*100,1)</f>
        <v>120.8</v>
      </c>
      <c r="E6" s="28">
        <f>SUM(E7:E15)</f>
        <v>6244</v>
      </c>
      <c r="F6" s="28">
        <f>SUM(F7:F15)</f>
        <v>9921</v>
      </c>
      <c r="G6" s="61">
        <f>ROUND(F6/E6*100,1)</f>
        <v>158.9</v>
      </c>
      <c r="I6" s="29"/>
    </row>
    <row r="7" spans="1:9" s="4" customFormat="1" ht="45.75" customHeight="1">
      <c r="A7" s="62" t="s">
        <v>31</v>
      </c>
      <c r="B7" s="30">
        <v>1284</v>
      </c>
      <c r="C7" s="30">
        <v>1508</v>
      </c>
      <c r="D7" s="8">
        <f aca="true" t="shared" si="0" ref="D7:D15">ROUND(C7/B7*100,1)</f>
        <v>117.4</v>
      </c>
      <c r="E7" s="31">
        <v>768</v>
      </c>
      <c r="F7" s="30">
        <v>1114</v>
      </c>
      <c r="G7" s="61">
        <f aca="true" t="shared" si="1" ref="G7:G15">ROUND(F7/E7*100,1)</f>
        <v>145.1</v>
      </c>
      <c r="H7" s="32"/>
      <c r="I7" s="29"/>
    </row>
    <row r="8" spans="1:9" s="4" customFormat="1" ht="25.5" customHeight="1">
      <c r="A8" s="62" t="s">
        <v>2</v>
      </c>
      <c r="B8" s="30">
        <v>778</v>
      </c>
      <c r="C8" s="30">
        <v>963</v>
      </c>
      <c r="D8" s="8">
        <f t="shared" si="0"/>
        <v>123.8</v>
      </c>
      <c r="E8" s="31">
        <v>453</v>
      </c>
      <c r="F8" s="30">
        <v>720</v>
      </c>
      <c r="G8" s="61">
        <f t="shared" si="1"/>
        <v>158.9</v>
      </c>
      <c r="H8" s="32"/>
      <c r="I8" s="29"/>
    </row>
    <row r="9" spans="1:9" ht="28.5" customHeight="1">
      <c r="A9" s="62" t="s">
        <v>1</v>
      </c>
      <c r="B9" s="33">
        <v>1010</v>
      </c>
      <c r="C9" s="30">
        <v>1262</v>
      </c>
      <c r="D9" s="8">
        <f t="shared" si="0"/>
        <v>125</v>
      </c>
      <c r="E9" s="31">
        <v>582</v>
      </c>
      <c r="F9" s="30">
        <v>974</v>
      </c>
      <c r="G9" s="61">
        <f t="shared" si="1"/>
        <v>167.4</v>
      </c>
      <c r="H9" s="32"/>
      <c r="I9" s="29"/>
    </row>
    <row r="10" spans="1:9" ht="28.5" customHeight="1">
      <c r="A10" s="62" t="s">
        <v>0</v>
      </c>
      <c r="B10" s="33">
        <v>469</v>
      </c>
      <c r="C10" s="30">
        <v>565</v>
      </c>
      <c r="D10" s="8">
        <f t="shared" si="0"/>
        <v>120.5</v>
      </c>
      <c r="E10" s="31">
        <v>287</v>
      </c>
      <c r="F10" s="30">
        <v>444</v>
      </c>
      <c r="G10" s="61">
        <f t="shared" si="1"/>
        <v>154.7</v>
      </c>
      <c r="H10" s="32"/>
      <c r="I10" s="29"/>
    </row>
    <row r="11" spans="1:9" s="17" customFormat="1" ht="31.5" customHeight="1">
      <c r="A11" s="62" t="s">
        <v>3</v>
      </c>
      <c r="B11" s="33">
        <v>1279</v>
      </c>
      <c r="C11" s="30">
        <v>1973</v>
      </c>
      <c r="D11" s="8">
        <f t="shared" si="0"/>
        <v>154.3</v>
      </c>
      <c r="E11" s="31">
        <v>764</v>
      </c>
      <c r="F11" s="30">
        <v>1587</v>
      </c>
      <c r="G11" s="61">
        <f t="shared" si="1"/>
        <v>207.7</v>
      </c>
      <c r="H11" s="32"/>
      <c r="I11" s="29"/>
    </row>
    <row r="12" spans="1:9" ht="45" customHeight="1">
      <c r="A12" s="62" t="s">
        <v>27</v>
      </c>
      <c r="B12" s="33">
        <v>843</v>
      </c>
      <c r="C12" s="30">
        <v>719</v>
      </c>
      <c r="D12" s="8">
        <f t="shared" si="0"/>
        <v>85.3</v>
      </c>
      <c r="E12" s="31">
        <v>483</v>
      </c>
      <c r="F12" s="30">
        <v>485</v>
      </c>
      <c r="G12" s="61">
        <f t="shared" si="1"/>
        <v>100.4</v>
      </c>
      <c r="H12" s="32"/>
      <c r="I12" s="29"/>
    </row>
    <row r="13" spans="1:9" ht="25.5" customHeight="1">
      <c r="A13" s="62" t="s">
        <v>4</v>
      </c>
      <c r="B13" s="33">
        <v>984</v>
      </c>
      <c r="C13" s="30">
        <v>1446</v>
      </c>
      <c r="D13" s="8">
        <f t="shared" si="0"/>
        <v>147</v>
      </c>
      <c r="E13" s="31">
        <v>517</v>
      </c>
      <c r="F13" s="30">
        <v>1084</v>
      </c>
      <c r="G13" s="61">
        <f t="shared" si="1"/>
        <v>209.7</v>
      </c>
      <c r="H13" s="32"/>
      <c r="I13" s="29"/>
    </row>
    <row r="14" spans="1:9" ht="58.5" customHeight="1">
      <c r="A14" s="62" t="s">
        <v>5</v>
      </c>
      <c r="B14" s="33">
        <v>2627</v>
      </c>
      <c r="C14" s="30">
        <v>2852</v>
      </c>
      <c r="D14" s="8">
        <f t="shared" si="0"/>
        <v>108.6</v>
      </c>
      <c r="E14" s="31">
        <v>1538</v>
      </c>
      <c r="F14" s="30">
        <v>2225</v>
      </c>
      <c r="G14" s="61">
        <f t="shared" si="1"/>
        <v>144.7</v>
      </c>
      <c r="H14" s="32"/>
      <c r="I14" s="29"/>
    </row>
    <row r="15" spans="1:9" ht="42.75" customHeight="1" thickBot="1">
      <c r="A15" s="63" t="s">
        <v>33</v>
      </c>
      <c r="B15" s="64">
        <v>1426</v>
      </c>
      <c r="C15" s="65">
        <v>1635</v>
      </c>
      <c r="D15" s="66">
        <f t="shared" si="0"/>
        <v>114.7</v>
      </c>
      <c r="E15" s="67">
        <v>852</v>
      </c>
      <c r="F15" s="65">
        <v>1288</v>
      </c>
      <c r="G15" s="68">
        <f t="shared" si="1"/>
        <v>151.2</v>
      </c>
      <c r="H15" s="32"/>
      <c r="I15" s="29"/>
    </row>
    <row r="16" spans="2:3" ht="12.75">
      <c r="B16" s="34"/>
      <c r="C16" s="27"/>
    </row>
    <row r="17" ht="12.75">
      <c r="B17" s="34"/>
    </row>
    <row r="18" ht="12.75">
      <c r="B18" s="34"/>
    </row>
    <row r="47" ht="14.25" customHeight="1"/>
    <row r="50" ht="13.5" customHeight="1"/>
    <row r="51" ht="13.5" customHeight="1"/>
  </sheetData>
  <sheetProtection/>
  <mergeCells count="7">
    <mergeCell ref="A1:G1"/>
    <mergeCell ref="A2:G2"/>
    <mergeCell ref="A4:A5"/>
    <mergeCell ref="D4:D5"/>
    <mergeCell ref="B4:C4"/>
    <mergeCell ref="G4:G5"/>
    <mergeCell ref="E4:F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70" zoomScaleNormal="75" zoomScaleSheetLayoutView="70" zoomScalePageLayoutView="0" workbookViewId="0" topLeftCell="A1">
      <selection activeCell="B22" sqref="B22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65.25" customHeight="1">
      <c r="A1" s="96" t="s">
        <v>48</v>
      </c>
      <c r="B1" s="96"/>
      <c r="C1" s="96"/>
      <c r="D1" s="96"/>
    </row>
    <row r="2" spans="1:4" s="1" customFormat="1" ht="19.5" customHeight="1">
      <c r="A2" s="97" t="s">
        <v>6</v>
      </c>
      <c r="B2" s="97"/>
      <c r="C2" s="97"/>
      <c r="D2" s="97"/>
    </row>
    <row r="3" spans="1:4" s="3" customFormat="1" ht="12" customHeight="1" thickBot="1">
      <c r="A3" s="2"/>
      <c r="B3" s="2"/>
      <c r="C3" s="2"/>
      <c r="D3" s="2"/>
    </row>
    <row r="4" spans="1:4" s="3" customFormat="1" ht="20.25" customHeight="1">
      <c r="A4" s="98"/>
      <c r="B4" s="124" t="s">
        <v>36</v>
      </c>
      <c r="C4" s="126" t="s">
        <v>37</v>
      </c>
      <c r="D4" s="128" t="s">
        <v>39</v>
      </c>
    </row>
    <row r="5" spans="1:4" s="3" customFormat="1" ht="59.25" customHeight="1">
      <c r="A5" s="99"/>
      <c r="B5" s="125"/>
      <c r="C5" s="127"/>
      <c r="D5" s="129"/>
    </row>
    <row r="6" spans="1:4" s="11" customFormat="1" ht="34.5" customHeight="1">
      <c r="A6" s="80" t="s">
        <v>29</v>
      </c>
      <c r="B6" s="56">
        <f>SUM(B9:B27)</f>
        <v>1250</v>
      </c>
      <c r="C6" s="56">
        <v>9921</v>
      </c>
      <c r="D6" s="81">
        <f>C6/B6</f>
        <v>7.9368</v>
      </c>
    </row>
    <row r="7" spans="1:4" s="11" customFormat="1" ht="24.75" customHeight="1">
      <c r="A7" s="80" t="s">
        <v>35</v>
      </c>
      <c r="B7" s="57" t="s">
        <v>38</v>
      </c>
      <c r="C7" s="56">
        <f>SUM(C9:C27)</f>
        <v>8994</v>
      </c>
      <c r="D7" s="81" t="str">
        <f>B7</f>
        <v>-</v>
      </c>
    </row>
    <row r="8" spans="1:4" s="11" customFormat="1" ht="31.5" customHeight="1">
      <c r="A8" s="130" t="s">
        <v>7</v>
      </c>
      <c r="B8" s="131"/>
      <c r="C8" s="131"/>
      <c r="D8" s="132"/>
    </row>
    <row r="9" spans="1:7" ht="54" customHeight="1">
      <c r="A9" s="20" t="s">
        <v>8</v>
      </c>
      <c r="B9" s="12">
        <v>86</v>
      </c>
      <c r="C9" s="91">
        <v>1126</v>
      </c>
      <c r="D9" s="82">
        <f aca="true" t="shared" si="0" ref="D9:D27">C9/B9</f>
        <v>13.093023255813954</v>
      </c>
      <c r="E9" s="14"/>
      <c r="G9" s="15"/>
    </row>
    <row r="10" spans="1:7" ht="35.25" customHeight="1">
      <c r="A10" s="20" t="s">
        <v>9</v>
      </c>
      <c r="B10" s="12">
        <v>0</v>
      </c>
      <c r="C10" s="91">
        <v>65</v>
      </c>
      <c r="D10" s="82">
        <v>80</v>
      </c>
      <c r="E10" s="14"/>
      <c r="G10" s="15"/>
    </row>
    <row r="11" spans="1:7" s="17" customFormat="1" ht="20.25" customHeight="1">
      <c r="A11" s="20" t="s">
        <v>10</v>
      </c>
      <c r="B11" s="12">
        <v>374</v>
      </c>
      <c r="C11" s="91">
        <v>1557</v>
      </c>
      <c r="D11" s="82">
        <f t="shared" si="0"/>
        <v>4.163101604278075</v>
      </c>
      <c r="E11" s="14"/>
      <c r="F11" s="5"/>
      <c r="G11" s="15"/>
    </row>
    <row r="12" spans="1:9" ht="36" customHeight="1">
      <c r="A12" s="20" t="s">
        <v>11</v>
      </c>
      <c r="B12" s="12">
        <v>64</v>
      </c>
      <c r="C12" s="91">
        <v>280</v>
      </c>
      <c r="D12" s="82">
        <f t="shared" si="0"/>
        <v>4.375</v>
      </c>
      <c r="E12" s="14"/>
      <c r="G12" s="15"/>
      <c r="I12" s="18"/>
    </row>
    <row r="13" spans="1:7" ht="30" customHeight="1">
      <c r="A13" s="20" t="s">
        <v>12</v>
      </c>
      <c r="B13" s="12">
        <v>27</v>
      </c>
      <c r="C13" s="91">
        <v>36</v>
      </c>
      <c r="D13" s="82">
        <f t="shared" si="0"/>
        <v>1.3333333333333333</v>
      </c>
      <c r="E13" s="14"/>
      <c r="G13" s="15"/>
    </row>
    <row r="14" spans="1:7" ht="19.5" customHeight="1">
      <c r="A14" s="20" t="s">
        <v>13</v>
      </c>
      <c r="B14" s="12">
        <v>81</v>
      </c>
      <c r="C14" s="91">
        <v>287</v>
      </c>
      <c r="D14" s="82">
        <f t="shared" si="0"/>
        <v>3.54320987654321</v>
      </c>
      <c r="E14" s="14"/>
      <c r="G14" s="58"/>
    </row>
    <row r="15" spans="1:7" ht="48.75" customHeight="1">
      <c r="A15" s="20" t="s">
        <v>14</v>
      </c>
      <c r="B15" s="12">
        <v>82</v>
      </c>
      <c r="C15" s="91">
        <v>1252</v>
      </c>
      <c r="D15" s="82">
        <f t="shared" si="0"/>
        <v>15.268292682926829</v>
      </c>
      <c r="E15" s="14"/>
      <c r="G15" s="15"/>
    </row>
    <row r="16" spans="1:7" ht="34.5" customHeight="1">
      <c r="A16" s="20" t="s">
        <v>15</v>
      </c>
      <c r="B16" s="12">
        <v>164</v>
      </c>
      <c r="C16" s="91">
        <v>340</v>
      </c>
      <c r="D16" s="82">
        <f t="shared" si="0"/>
        <v>2.073170731707317</v>
      </c>
      <c r="E16" s="14"/>
      <c r="G16" s="15"/>
    </row>
    <row r="17" spans="1:7" ht="35.25" customHeight="1">
      <c r="A17" s="20" t="s">
        <v>16</v>
      </c>
      <c r="B17" s="12">
        <v>14</v>
      </c>
      <c r="C17" s="91">
        <v>451</v>
      </c>
      <c r="D17" s="82">
        <f t="shared" si="0"/>
        <v>32.214285714285715</v>
      </c>
      <c r="E17" s="14"/>
      <c r="G17" s="15"/>
    </row>
    <row r="18" spans="1:7" ht="24" customHeight="1">
      <c r="A18" s="20" t="s">
        <v>17</v>
      </c>
      <c r="B18" s="12">
        <v>16</v>
      </c>
      <c r="C18" s="91">
        <v>123</v>
      </c>
      <c r="D18" s="82">
        <f t="shared" si="0"/>
        <v>7.6875</v>
      </c>
      <c r="E18" s="14"/>
      <c r="G18" s="15"/>
    </row>
    <row r="19" spans="1:7" ht="17.25" customHeight="1">
      <c r="A19" s="20" t="s">
        <v>18</v>
      </c>
      <c r="B19" s="12">
        <v>3</v>
      </c>
      <c r="C19" s="91">
        <v>128</v>
      </c>
      <c r="D19" s="82">
        <f t="shared" si="0"/>
        <v>42.666666666666664</v>
      </c>
      <c r="E19" s="14"/>
      <c r="G19" s="15"/>
    </row>
    <row r="20" spans="1:7" ht="18" customHeight="1">
      <c r="A20" s="20" t="s">
        <v>19</v>
      </c>
      <c r="B20" s="12">
        <v>23</v>
      </c>
      <c r="C20" s="91">
        <v>109</v>
      </c>
      <c r="D20" s="82">
        <f t="shared" si="0"/>
        <v>4.739130434782608</v>
      </c>
      <c r="E20" s="14"/>
      <c r="G20" s="15"/>
    </row>
    <row r="21" spans="1:7" ht="32.25" customHeight="1">
      <c r="A21" s="20" t="s">
        <v>20</v>
      </c>
      <c r="B21" s="12">
        <v>45</v>
      </c>
      <c r="C21" s="91">
        <v>146</v>
      </c>
      <c r="D21" s="82">
        <f t="shared" si="0"/>
        <v>3.2444444444444445</v>
      </c>
      <c r="E21" s="14"/>
      <c r="G21" s="59"/>
    </row>
    <row r="22" spans="1:7" ht="35.25" customHeight="1">
      <c r="A22" s="20" t="s">
        <v>21</v>
      </c>
      <c r="B22" s="12">
        <v>22</v>
      </c>
      <c r="C22" s="91">
        <v>122</v>
      </c>
      <c r="D22" s="82">
        <f t="shared" si="0"/>
        <v>5.545454545454546</v>
      </c>
      <c r="E22" s="14"/>
      <c r="G22" s="15"/>
    </row>
    <row r="23" spans="1:7" ht="33" customHeight="1">
      <c r="A23" s="20" t="s">
        <v>22</v>
      </c>
      <c r="B23" s="12">
        <v>37</v>
      </c>
      <c r="C23" s="91">
        <v>1843</v>
      </c>
      <c r="D23" s="82">
        <f t="shared" si="0"/>
        <v>49.810810810810814</v>
      </c>
      <c r="E23" s="14"/>
      <c r="G23" s="15"/>
    </row>
    <row r="24" spans="1:7" ht="19.5" customHeight="1">
      <c r="A24" s="20" t="s">
        <v>23</v>
      </c>
      <c r="B24" s="12">
        <v>57</v>
      </c>
      <c r="C24" s="91">
        <v>275</v>
      </c>
      <c r="D24" s="82">
        <f t="shared" si="0"/>
        <v>4.824561403508772</v>
      </c>
      <c r="E24" s="14"/>
      <c r="G24" s="15"/>
    </row>
    <row r="25" spans="1:7" ht="30.75" customHeight="1">
      <c r="A25" s="20" t="s">
        <v>24</v>
      </c>
      <c r="B25" s="12">
        <v>117</v>
      </c>
      <c r="C25" s="91">
        <v>684</v>
      </c>
      <c r="D25" s="82">
        <f t="shared" si="0"/>
        <v>5.846153846153846</v>
      </c>
      <c r="E25" s="14"/>
      <c r="G25" s="15"/>
    </row>
    <row r="26" spans="1:7" ht="30.75" customHeight="1">
      <c r="A26" s="20" t="s">
        <v>25</v>
      </c>
      <c r="B26" s="12">
        <v>21</v>
      </c>
      <c r="C26" s="91">
        <v>52</v>
      </c>
      <c r="D26" s="82">
        <f t="shared" si="0"/>
        <v>2.4761904761904763</v>
      </c>
      <c r="E26" s="14"/>
      <c r="G26" s="15"/>
    </row>
    <row r="27" spans="1:7" ht="22.5" customHeight="1" thickBot="1">
      <c r="A27" s="21" t="s">
        <v>26</v>
      </c>
      <c r="B27" s="70">
        <v>17</v>
      </c>
      <c r="C27" s="92">
        <v>118</v>
      </c>
      <c r="D27" s="83">
        <f t="shared" si="0"/>
        <v>6.9411764705882355</v>
      </c>
      <c r="E27" s="14"/>
      <c r="G27" s="15"/>
    </row>
    <row r="28" spans="1:7" ht="21.75" customHeight="1">
      <c r="A28" s="123"/>
      <c r="B28" s="123"/>
      <c r="C28" s="6"/>
      <c r="D28" s="6"/>
      <c r="G28" s="15"/>
    </row>
    <row r="29" spans="1:7" ht="15.75">
      <c r="A29" s="6"/>
      <c r="B29" s="6"/>
      <c r="C29" s="6"/>
      <c r="D29" s="6"/>
      <c r="G29" s="15"/>
    </row>
    <row r="30" spans="1:4" ht="12.75">
      <c r="A30" s="6"/>
      <c r="B30" s="6"/>
      <c r="C30" s="6"/>
      <c r="D30" s="6"/>
    </row>
  </sheetData>
  <sheetProtection/>
  <mergeCells count="8">
    <mergeCell ref="A28:B28"/>
    <mergeCell ref="A1:D1"/>
    <mergeCell ref="A2:D2"/>
    <mergeCell ref="A4:A5"/>
    <mergeCell ref="B4:B5"/>
    <mergeCell ref="C4:C5"/>
    <mergeCell ref="D4:D5"/>
    <mergeCell ref="A8:D8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C12" sqref="C12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63.75" customHeight="1">
      <c r="A1" s="96" t="s">
        <v>49</v>
      </c>
      <c r="B1" s="96"/>
      <c r="C1" s="96"/>
      <c r="D1" s="96"/>
    </row>
    <row r="2" spans="1:4" s="1" customFormat="1" ht="12.75" customHeight="1" thickBot="1">
      <c r="A2" s="60"/>
      <c r="B2" s="60"/>
      <c r="C2" s="60"/>
      <c r="D2" s="60"/>
    </row>
    <row r="3" spans="1:4" s="3" customFormat="1" ht="25.5" customHeight="1">
      <c r="A3" s="98"/>
      <c r="B3" s="126" t="s">
        <v>36</v>
      </c>
      <c r="C3" s="126" t="s">
        <v>37</v>
      </c>
      <c r="D3" s="133" t="s">
        <v>39</v>
      </c>
    </row>
    <row r="4" spans="1:4" s="3" customFormat="1" ht="82.5" customHeight="1">
      <c r="A4" s="99"/>
      <c r="B4" s="127"/>
      <c r="C4" s="127"/>
      <c r="D4" s="134"/>
    </row>
    <row r="5" spans="1:6" s="4" customFormat="1" ht="34.5" customHeight="1">
      <c r="A5" s="22" t="s">
        <v>29</v>
      </c>
      <c r="B5" s="23">
        <f>SUM(B6:B14)</f>
        <v>1250</v>
      </c>
      <c r="C5" s="23">
        <f>SUM(C6:C14)</f>
        <v>9921</v>
      </c>
      <c r="D5" s="84">
        <f>C5/B5</f>
        <v>7.9368</v>
      </c>
      <c r="F5" s="24"/>
    </row>
    <row r="6" spans="1:10" ht="51" customHeight="1">
      <c r="A6" s="74" t="s">
        <v>31</v>
      </c>
      <c r="B6" s="25">
        <v>50</v>
      </c>
      <c r="C6" s="25">
        <v>1114</v>
      </c>
      <c r="D6" s="84">
        <f aca="true" t="shared" si="0" ref="D6:D14">C6/B6</f>
        <v>22.28</v>
      </c>
      <c r="F6" s="24"/>
      <c r="G6" s="27"/>
      <c r="J6" s="27"/>
    </row>
    <row r="7" spans="1:10" ht="35.25" customHeight="1">
      <c r="A7" s="74" t="s">
        <v>2</v>
      </c>
      <c r="B7" s="25">
        <v>78</v>
      </c>
      <c r="C7" s="25">
        <v>720</v>
      </c>
      <c r="D7" s="84">
        <f t="shared" si="0"/>
        <v>9.23076923076923</v>
      </c>
      <c r="F7" s="24"/>
      <c r="G7" s="27"/>
      <c r="J7" s="27"/>
    </row>
    <row r="8" spans="1:10" s="17" customFormat="1" ht="25.5" customHeight="1">
      <c r="A8" s="74" t="s">
        <v>1</v>
      </c>
      <c r="B8" s="25">
        <v>142</v>
      </c>
      <c r="C8" s="25">
        <v>974</v>
      </c>
      <c r="D8" s="84">
        <f t="shared" si="0"/>
        <v>6.859154929577465</v>
      </c>
      <c r="E8" s="5"/>
      <c r="F8" s="24"/>
      <c r="G8" s="27"/>
      <c r="H8" s="5"/>
      <c r="J8" s="27"/>
    </row>
    <row r="9" spans="1:10" ht="36.75" customHeight="1">
      <c r="A9" s="74" t="s">
        <v>0</v>
      </c>
      <c r="B9" s="25">
        <v>29</v>
      </c>
      <c r="C9" s="25">
        <v>444</v>
      </c>
      <c r="D9" s="84">
        <f t="shared" si="0"/>
        <v>15.310344827586206</v>
      </c>
      <c r="F9" s="24"/>
      <c r="G9" s="27"/>
      <c r="J9" s="27"/>
    </row>
    <row r="10" spans="1:10" ht="28.5" customHeight="1">
      <c r="A10" s="74" t="s">
        <v>3</v>
      </c>
      <c r="B10" s="25">
        <v>102</v>
      </c>
      <c r="C10" s="25">
        <v>1587</v>
      </c>
      <c r="D10" s="84">
        <f t="shared" si="0"/>
        <v>15.558823529411764</v>
      </c>
      <c r="E10" s="5" t="s">
        <v>40</v>
      </c>
      <c r="F10" s="24"/>
      <c r="G10" s="27"/>
      <c r="J10" s="27"/>
    </row>
    <row r="11" spans="1:10" ht="59.25" customHeight="1">
      <c r="A11" s="74" t="s">
        <v>27</v>
      </c>
      <c r="B11" s="25">
        <v>37</v>
      </c>
      <c r="C11" s="25">
        <v>485</v>
      </c>
      <c r="D11" s="84">
        <f t="shared" si="0"/>
        <v>13.108108108108109</v>
      </c>
      <c r="F11" s="24"/>
      <c r="G11" s="27"/>
      <c r="J11" s="27"/>
    </row>
    <row r="12" spans="1:17" ht="33.75" customHeight="1">
      <c r="A12" s="74" t="s">
        <v>4</v>
      </c>
      <c r="B12" s="25">
        <v>356</v>
      </c>
      <c r="C12" s="25">
        <v>1084</v>
      </c>
      <c r="D12" s="84">
        <f t="shared" si="0"/>
        <v>3.044943820224719</v>
      </c>
      <c r="F12" s="24"/>
      <c r="G12" s="27"/>
      <c r="J12" s="27"/>
      <c r="Q12" s="7"/>
    </row>
    <row r="13" spans="1:17" ht="75" customHeight="1">
      <c r="A13" s="74" t="s">
        <v>5</v>
      </c>
      <c r="B13" s="25">
        <v>328</v>
      </c>
      <c r="C13" s="25">
        <v>2225</v>
      </c>
      <c r="D13" s="84">
        <f t="shared" si="0"/>
        <v>6.783536585365853</v>
      </c>
      <c r="F13" s="24"/>
      <c r="G13" s="27"/>
      <c r="J13" s="27"/>
      <c r="Q13" s="7"/>
    </row>
    <row r="14" spans="1:17" ht="40.5" customHeight="1" thickBot="1">
      <c r="A14" s="75" t="s">
        <v>32</v>
      </c>
      <c r="B14" s="76">
        <v>128</v>
      </c>
      <c r="C14" s="76">
        <v>1288</v>
      </c>
      <c r="D14" s="85">
        <f t="shared" si="0"/>
        <v>10.0625</v>
      </c>
      <c r="F14" s="24"/>
      <c r="G14" s="27"/>
      <c r="J14" s="27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2020-06-11T06:47:02Z</dcterms:modified>
  <cp:category/>
  <cp:version/>
  <cp:contentType/>
  <cp:contentStatus/>
</cp:coreProperties>
</file>