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185" windowWidth="9720" windowHeight="6570" activeTab="8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7">'8 '!$A$1:$G$15</definedName>
    <definedName name="_xlnm.Print_Area" localSheetId="8">'9'!$A$1:$D$27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<sst xmlns="http://schemas.openxmlformats.org/spreadsheetml/2006/main" count="512" uniqueCount="333">
  <si>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</si>
  <si>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</si>
  <si>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</si>
  <si>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</si>
  <si>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</si>
  <si>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</si>
  <si>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</si>
  <si>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</si>
  <si>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</si>
  <si>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</si>
  <si>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</si>
  <si>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</si>
  <si>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</si>
  <si>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</si>
  <si>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</si>
  <si>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</si>
  <si>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</si>
  <si>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</si>
  <si>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</si>
  <si>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</si>
  <si>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</si>
  <si>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</si>
  <si>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</si>
  <si>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</si>
  <si>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</si>
  <si>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</si>
  <si>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</si>
  <si>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</si>
  <si>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</si>
  <si>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</si>
  <si>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</si>
  <si>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2017 р.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</si>
  <si>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</si>
  <si>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</si>
  <si>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</si>
  <si>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</si>
  <si>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</si>
  <si>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</si>
  <si>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</si>
  <si>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</si>
  <si>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</si>
  <si>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</si>
  <si>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</si>
  <si>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</si>
  <si>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</si>
  <si>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</si>
  <si>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</si>
  <si>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</si>
  <si>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</si>
  <si>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(за розділами професій)</t>
  </si>
  <si>
    <t>Б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</si>
  <si>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</si>
  <si>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</si>
  <si>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</si>
  <si>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</si>
  <si>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</si>
  <si>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вакансій, зареєстрованих в державній службі зайнятості</t>
  </si>
  <si>
    <t>Кількість претендентів                              на 1 вакансію, осіб</t>
  </si>
  <si>
    <t>2018 р.</t>
  </si>
  <si>
    <t>Чисельність безробітних, осіб</t>
  </si>
  <si>
    <r>
      <t xml:space="preserve">Кількість вакансій , </t>
    </r>
    <r>
      <rPr>
        <i/>
        <sz val="12"/>
        <rFont val="Times New Roman"/>
        <family val="1"/>
      </rPr>
      <t>осіб</t>
    </r>
  </si>
  <si>
    <t xml:space="preserve">Кількість осіб, які мали статус безробітного </t>
  </si>
  <si>
    <t>Кількість осіб, які мали статус безробітного</t>
  </si>
  <si>
    <t>за січень-червень</t>
  </si>
  <si>
    <t>станом на 1 липня</t>
  </si>
  <si>
    <t>Станом на 01.07.2018 року</t>
  </si>
  <si>
    <t>Професії, по яких середній розмір запропонованої  заробітної  плати є найбільшим, станом на 01.07.2018 року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</si>
  <si>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01.07.2018 року</t>
  </si>
  <si>
    <t>Кількість вакансій та чисельність безробітних                                                  станом на 1 липня 2018 року</t>
  </si>
  <si>
    <t>Кількість вакансій та чисельність безробітних за професійними групами                                   станом на 1 липня 2018 року</t>
  </si>
  <si>
    <t>Заступник начальника управління (самостійного) - начальник відділу</t>
  </si>
  <si>
    <t>помічник майстра (ткацькі верстати та в'язальні машини)</t>
  </si>
  <si>
    <t>електрозварник на автоматичних та напівавтоматичних машинах</t>
  </si>
  <si>
    <t>Начальник сектору</t>
  </si>
  <si>
    <t>котельник</t>
  </si>
  <si>
    <t>начальник головного управління (місцеві органи державної влади)</t>
  </si>
  <si>
    <t>оператор випарювальної установки</t>
  </si>
  <si>
    <t>начальник виробництва</t>
  </si>
  <si>
    <t>Начальник управління</t>
  </si>
  <si>
    <t>модельєр</t>
  </si>
  <si>
    <t>ревізор</t>
  </si>
  <si>
    <t>монтажник технологічних трубопроводів</t>
  </si>
  <si>
    <t>помічник механіка</t>
  </si>
  <si>
    <t>Судовий експерт</t>
  </si>
  <si>
    <t>газорізальник</t>
  </si>
  <si>
    <t>снувальник (ручне ткацтво)</t>
  </si>
  <si>
    <t>водій тролейбуса</t>
  </si>
  <si>
    <t>агент торговельний</t>
  </si>
  <si>
    <t>Оператор телекомунікаційних послуг</t>
  </si>
  <si>
    <t>комплектувальник меблів</t>
  </si>
  <si>
    <t>Технолог (будівельні матеріали)</t>
  </si>
  <si>
    <t>модельєр-конструктор</t>
  </si>
  <si>
    <t>оббивальник меблів</t>
  </si>
  <si>
    <t>слюсар-інструментальник</t>
  </si>
  <si>
    <t>інкасатор</t>
  </si>
  <si>
    <t>електромеханік з ліфтів</t>
  </si>
  <si>
    <t>провідник пасажирського вагона</t>
  </si>
  <si>
    <t>головний державний податковий ревізор-інспектор</t>
  </si>
  <si>
    <t>директор (начальник, інший керівник) підприємства</t>
  </si>
  <si>
    <t>Машиніст-оператор навантажувальної машини (будівельні роботи)</t>
  </si>
  <si>
    <t>начальник проектно-кошторисного бюро (групи)</t>
  </si>
  <si>
    <t>Директор підприємства установи виконання покарань – заступник керівника (директора, начальника і т. ін.) установи виконання покарань</t>
  </si>
  <si>
    <t>майстер зеленого господарства</t>
  </si>
  <si>
    <t>свердлувальник</t>
  </si>
  <si>
    <t>закрійник</t>
  </si>
  <si>
    <t>заступник директора</t>
  </si>
  <si>
    <t>термообробник швацьких виробів</t>
  </si>
  <si>
    <t>Фахівець з інформаційних технологій</t>
  </si>
  <si>
    <t>кінорежисер з монтажу</t>
  </si>
  <si>
    <t>пресувальник-віджимач харчової продукції (перероблення фруктів, овочів, олієнасіннята горіхів)</t>
  </si>
  <si>
    <t>керуючий відділенням</t>
  </si>
  <si>
    <t>Начальник дільниці</t>
  </si>
  <si>
    <t>Завідувач сектору</t>
  </si>
  <si>
    <t>фарбувальник приладів і деталей</t>
  </si>
  <si>
    <t>розмітник</t>
  </si>
  <si>
    <t>токар-карусельник</t>
  </si>
  <si>
    <t>муляр</t>
  </si>
  <si>
    <t>начальник господарства складського</t>
  </si>
  <si>
    <t>начальник відділу підготовки кадрів</t>
  </si>
  <si>
    <t>директор лабораторії</t>
  </si>
  <si>
    <t>голова правління</t>
  </si>
  <si>
    <t>Керівник підприємства (установи, організації) охорони здоров'я (генеральний директор, директор, голо</t>
  </si>
  <si>
    <t>керуючий фермою</t>
  </si>
  <si>
    <t>Завідувач майстерні</t>
  </si>
  <si>
    <t>Майстер з охорони природи</t>
  </si>
  <si>
    <t>Начальник відділення</t>
  </si>
  <si>
    <t>синоптик</t>
  </si>
  <si>
    <t>науковий співробітник (хімія)</t>
  </si>
  <si>
    <t>геолог</t>
  </si>
  <si>
    <t>адміністратор бази даних</t>
  </si>
  <si>
    <t>інженер з комп'ютерних систем</t>
  </si>
  <si>
    <t>інженер з програмного забезпечення комп'ютерів</t>
  </si>
  <si>
    <t>адміністратор даних</t>
  </si>
  <si>
    <t>адміністратор системи</t>
  </si>
  <si>
    <t>інженер-програміст</t>
  </si>
  <si>
    <t>програміст системний</t>
  </si>
  <si>
    <t>архітектор</t>
  </si>
  <si>
    <t>лаборант (хімічні та фізичні дослідження)</t>
  </si>
  <si>
    <t>технік-метеоролог</t>
  </si>
  <si>
    <t>технік-технолог</t>
  </si>
  <si>
    <t>технік-агрометеоролог</t>
  </si>
  <si>
    <t>технік-аеролог</t>
  </si>
  <si>
    <t>Кошторисник</t>
  </si>
  <si>
    <t>технік-проектувальник</t>
  </si>
  <si>
    <t>технік-доглядач</t>
  </si>
  <si>
    <t>оператор комп'ютерного набору</t>
  </si>
  <si>
    <t>оператор комп'ютерної верстки</t>
  </si>
  <si>
    <t>секретар</t>
  </si>
  <si>
    <t>секретар керівника (організації, підприємства, установи)</t>
  </si>
  <si>
    <t>секретар навчальної частини (диспетчер)</t>
  </si>
  <si>
    <t>секретар-друкарка</t>
  </si>
  <si>
    <t>Обліковець з реєстрації бухгалтерських даних</t>
  </si>
  <si>
    <t>агент з постачання</t>
  </si>
  <si>
    <t>Кондуктор громадського транспорту</t>
  </si>
  <si>
    <t>провідник пасажирських вагонів у парках відстою вагонів</t>
  </si>
  <si>
    <t>комендант</t>
  </si>
  <si>
    <t>кухар</t>
  </si>
  <si>
    <t>кухар дитячого харчування</t>
  </si>
  <si>
    <t>шеф-кухар</t>
  </si>
  <si>
    <t>бармен</t>
  </si>
  <si>
    <t>Бариста</t>
  </si>
  <si>
    <t>озеленювач</t>
  </si>
  <si>
    <t>садівник</t>
  </si>
  <si>
    <t>квітникар</t>
  </si>
  <si>
    <t>оператор машинного доїння</t>
  </si>
  <si>
    <t>оператор цехів для приготування кормів (тваринництво)</t>
  </si>
  <si>
    <t>свинар</t>
  </si>
  <si>
    <t>дояр</t>
  </si>
  <si>
    <t>забійник</t>
  </si>
  <si>
    <t>люковий (гірничі роботи)</t>
  </si>
  <si>
    <t>Прохідник</t>
  </si>
  <si>
    <t>гірник на маркшейдерських роботах</t>
  </si>
  <si>
    <t>гірник підземний</t>
  </si>
  <si>
    <t>Монтажник будівельний</t>
  </si>
  <si>
    <t>пічник</t>
  </si>
  <si>
    <t>бетоняр</t>
  </si>
  <si>
    <t>тесляр</t>
  </si>
  <si>
    <t>реставратор пам'яток дерев'яної архітектури</t>
  </si>
  <si>
    <t>столяр судновий</t>
  </si>
  <si>
    <t>Столяр-верстатник (будівельні роботи)</t>
  </si>
  <si>
    <t>бруківник</t>
  </si>
  <si>
    <t>робітник з комплексного обслуговування й ремонту будинків</t>
  </si>
  <si>
    <t>Монтажник-складальник металопластикових конструкцій</t>
  </si>
  <si>
    <t>Монтер колії</t>
  </si>
  <si>
    <t>дорожньо-колійний робітник</t>
  </si>
  <si>
    <t>ремонтник штучних споруд</t>
  </si>
  <si>
    <t>Лицювальник-плиточник</t>
  </si>
  <si>
    <t>реставратор декоративних штукатурок і ліпних виробів</t>
  </si>
  <si>
    <t>Штукатур</t>
  </si>
  <si>
    <t>ізолювальник з термоізоляції</t>
  </si>
  <si>
    <t>машиніст екскаватора</t>
  </si>
  <si>
    <t>машиніст навантажувально-доставочної машини</t>
  </si>
  <si>
    <t>машиніст навантажувальної машини</t>
  </si>
  <si>
    <t>машиніст бульдозера (гірничі роботи)</t>
  </si>
  <si>
    <t>грохотник</t>
  </si>
  <si>
    <t>оператор пульта керування</t>
  </si>
  <si>
    <t>шихтувальник</t>
  </si>
  <si>
    <t>терміст</t>
  </si>
  <si>
    <t>заготівельник суміші для цементації</t>
  </si>
  <si>
    <t>волочильник дроту</t>
  </si>
  <si>
    <t>Каштелян</t>
  </si>
  <si>
    <t>кухонний робітник</t>
  </si>
  <si>
    <t>мийник посуду</t>
  </si>
  <si>
    <t>монтувальник сцени</t>
  </si>
  <si>
    <t>прибиральник службових приміщень</t>
  </si>
  <si>
    <t>прасувальник</t>
  </si>
  <si>
    <t>черговий по гуртожитку</t>
  </si>
  <si>
    <t>опалювач</t>
  </si>
  <si>
    <t xml:space="preserve">Професії, по яких кількість  вакансій є найбільшою                                                                                                         у січні-червні 2018 року </t>
  </si>
  <si>
    <t xml:space="preserve">Професії, по яких кількість  вакансій є найбільшою                                                                                                         у січні-червні  2018 року </t>
  </si>
  <si>
    <t xml:space="preserve"> Начальник відділу</t>
  </si>
  <si>
    <t xml:space="preserve"> підсобний робітник</t>
  </si>
  <si>
    <t xml:space="preserve"> водій автотранспортних засобів</t>
  </si>
  <si>
    <t xml:space="preserve"> Робітник з комплексного обслуговування сільськогосподарського виробництва</t>
  </si>
  <si>
    <t xml:space="preserve"> тракторист</t>
  </si>
  <si>
    <t xml:space="preserve"> продавець продовольчих товарів</t>
  </si>
  <si>
    <t xml:space="preserve"> швачка</t>
  </si>
  <si>
    <t xml:space="preserve"> Робітник на лісокультурних (лісогосподарських) роботах</t>
  </si>
  <si>
    <t xml:space="preserve"> прибиральник службових приміщень</t>
  </si>
  <si>
    <t xml:space="preserve"> бухгалтер</t>
  </si>
  <si>
    <t xml:space="preserve"> кухар</t>
  </si>
  <si>
    <t xml:space="preserve"> Листоноша (поштар)</t>
  </si>
  <si>
    <t xml:space="preserve"> спеціаліст державної служби</t>
  </si>
  <si>
    <t xml:space="preserve"> садчик</t>
  </si>
  <si>
    <t xml:space="preserve"> охоронник</t>
  </si>
  <si>
    <t xml:space="preserve"> сестра медична</t>
  </si>
  <si>
    <t xml:space="preserve"> слюсар-ремонтник</t>
  </si>
  <si>
    <t xml:space="preserve"> робітник фермерського господарства</t>
  </si>
  <si>
    <t xml:space="preserve"> двірник</t>
  </si>
  <si>
    <t xml:space="preserve"> Поліцейський (за спеціалізаціями)</t>
  </si>
  <si>
    <t xml:space="preserve"> Монтер колії</t>
  </si>
  <si>
    <t xml:space="preserve"> робітник з комплексного обслуговування й ремонту будинків</t>
  </si>
  <si>
    <t xml:space="preserve"> верстатник деревообробних верстатів</t>
  </si>
  <si>
    <t xml:space="preserve"> прибиральник територій</t>
  </si>
  <si>
    <t xml:space="preserve"> Електрогазозварник</t>
  </si>
  <si>
    <t xml:space="preserve"> Продавець-консультант</t>
  </si>
  <si>
    <t xml:space="preserve"> продавець непродовольчих товарів</t>
  </si>
  <si>
    <t xml:space="preserve"> формувальник виробів будівельної кераміки</t>
  </si>
  <si>
    <t xml:space="preserve"> знімач-укладальник у виробництві стінових та в'яжучих матеріалів</t>
  </si>
  <si>
    <t xml:space="preserve"> слюсар аварійно-відбудовних робіт</t>
  </si>
  <si>
    <t xml:space="preserve"> електромонтажник-схемник</t>
  </si>
  <si>
    <t xml:space="preserve"> сторож</t>
  </si>
  <si>
    <t xml:space="preserve"> Молодша медична сестра (санітарка, санітарка-прибиральниця, санітарка-буфетниця та ін.)</t>
  </si>
  <si>
    <t xml:space="preserve"> знімач-укладальник заготовок, маси та готових виробів</t>
  </si>
  <si>
    <t xml:space="preserve"> Тракторист-машиніст сільськогосподарського (лісогосподарського) виробництва</t>
  </si>
  <si>
    <t xml:space="preserve"> кухонний робітник</t>
  </si>
  <si>
    <t xml:space="preserve"> вантажник</t>
  </si>
  <si>
    <t xml:space="preserve"> вихователь</t>
  </si>
  <si>
    <t xml:space="preserve"> бетоняр</t>
  </si>
  <si>
    <t xml:space="preserve"> фахівець</t>
  </si>
  <si>
    <t xml:space="preserve"> формувальник у виробництві стінових та в'яжучих матеріалів</t>
  </si>
  <si>
    <t xml:space="preserve"> пекар</t>
  </si>
  <si>
    <t xml:space="preserve"> електромонтер з ремонту та обслуговування електроустаткування</t>
  </si>
  <si>
    <t xml:space="preserve"> касир (на підприємстві, в установі, організації)</t>
  </si>
  <si>
    <t xml:space="preserve"> помічник вихователя</t>
  </si>
  <si>
    <t xml:space="preserve"> касир торговельного залу</t>
  </si>
  <si>
    <t xml:space="preserve"> машиніст екскаватора</t>
  </si>
  <si>
    <t xml:space="preserve"> Оператор телекомунікаційних послуг</t>
  </si>
  <si>
    <t xml:space="preserve"> головний бухгалтер</t>
  </si>
  <si>
    <t xml:space="preserve"> бармен</t>
  </si>
  <si>
    <t xml:space="preserve"> токар</t>
  </si>
  <si>
    <t xml:space="preserve"> начальник відділу поштового зв'язку</t>
  </si>
  <si>
    <t xml:space="preserve"> головний державний інспектор</t>
  </si>
  <si>
    <t xml:space="preserve"> менеджер (управитель) із збуту</t>
  </si>
  <si>
    <t xml:space="preserve"> Менеджер (управитель)</t>
  </si>
  <si>
    <t xml:space="preserve"> заступник начальника відділу</t>
  </si>
  <si>
    <t xml:space="preserve"> начальник відділу</t>
  </si>
  <si>
    <t xml:space="preserve"> майстер</t>
  </si>
  <si>
    <t xml:space="preserve"> завідувач господарства</t>
  </si>
  <si>
    <t xml:space="preserve"> завідувач складу</t>
  </si>
  <si>
    <t xml:space="preserve"> Вихователь дошкільного навчального закладу</t>
  </si>
  <si>
    <t xml:space="preserve"> економіст</t>
  </si>
  <si>
    <t xml:space="preserve"> інженер</t>
  </si>
  <si>
    <t xml:space="preserve"> Вчитель загальноосвітнього навчального закладу</t>
  </si>
  <si>
    <t xml:space="preserve"> Державний виконавець</t>
  </si>
  <si>
    <t xml:space="preserve"> агроном</t>
  </si>
  <si>
    <t xml:space="preserve"> юрисконсульт</t>
  </si>
  <si>
    <t xml:space="preserve"> Судовий експерт</t>
  </si>
  <si>
    <t xml:space="preserve"> рибовод</t>
  </si>
  <si>
    <t xml:space="preserve"> інженер з охорони праці</t>
  </si>
  <si>
    <t xml:space="preserve"> інспектор кредитний</t>
  </si>
  <si>
    <t xml:space="preserve"> експедитор</t>
  </si>
  <si>
    <t xml:space="preserve"> електрик дільниці</t>
  </si>
  <si>
    <t xml:space="preserve"> механік</t>
  </si>
  <si>
    <t xml:space="preserve"> вожатий</t>
  </si>
  <si>
    <t xml:space="preserve"> фармацевт</t>
  </si>
  <si>
    <t xml:space="preserve"> електрик цеху</t>
  </si>
  <si>
    <t xml:space="preserve"> майстер виробничого навчання</t>
  </si>
  <si>
    <t xml:space="preserve"> Технік-електрик</t>
  </si>
  <si>
    <t xml:space="preserve"> оператор поштового зв'язку</t>
  </si>
  <si>
    <t xml:space="preserve"> Обліковець</t>
  </si>
  <si>
    <t xml:space="preserve"> контролер-касир</t>
  </si>
  <si>
    <t xml:space="preserve"> діловод</t>
  </si>
  <si>
    <t xml:space="preserve"> Касир-операціоніст</t>
  </si>
  <si>
    <t xml:space="preserve"> офіціант</t>
  </si>
  <si>
    <t xml:space="preserve"> соціальний робітник</t>
  </si>
  <si>
    <t xml:space="preserve"> молодша медична сестра з догляду за хворими</t>
  </si>
  <si>
    <t xml:space="preserve"> провідник пасажирських вагонів у парках відстою вагонів</t>
  </si>
  <si>
    <t xml:space="preserve"> покоївка</t>
  </si>
  <si>
    <t xml:space="preserve"> Оператор птахофабрик та механізованих ферм</t>
  </si>
  <si>
    <t xml:space="preserve"> птахівник</t>
  </si>
  <si>
    <t xml:space="preserve"> Штукатур</t>
  </si>
  <si>
    <t xml:space="preserve"> Електрозварник ручного зварювання</t>
  </si>
  <si>
    <t xml:space="preserve"> Електромонтер з експлуатації розподільних мереж</t>
  </si>
  <si>
    <t xml:space="preserve"> муляр</t>
  </si>
  <si>
    <t xml:space="preserve"> Монтажник з монтажу сталевих та залізобетонних конструкцій</t>
  </si>
  <si>
    <t xml:space="preserve"> Маляр</t>
  </si>
  <si>
    <t xml:space="preserve"> Слюсар з ремонту колісних транспортних засобів</t>
  </si>
  <si>
    <t xml:space="preserve"> слюсар-сантехнік</t>
  </si>
  <si>
    <t xml:space="preserve"> столяр</t>
  </si>
  <si>
    <t xml:space="preserve"> слюсар з механоскладальних робіт</t>
  </si>
  <si>
    <t xml:space="preserve"> слюсар з ремонту рухомого складу</t>
  </si>
  <si>
    <t xml:space="preserve"> виставник</t>
  </si>
  <si>
    <t xml:space="preserve"> дорожній робітник.</t>
  </si>
  <si>
    <t xml:space="preserve"> Випалювач стінових та в'яжучих матеріалів</t>
  </si>
  <si>
    <t xml:space="preserve"> оператор котельні</t>
  </si>
  <si>
    <t xml:space="preserve"> формувальник вогнетривких виробів</t>
  </si>
  <si>
    <t xml:space="preserve"> комплектувальник</t>
  </si>
  <si>
    <t xml:space="preserve"> оператор заправних станцій</t>
  </si>
  <si>
    <t xml:space="preserve"> оператор швацького устаткування</t>
  </si>
  <si>
    <t xml:space="preserve"> водій навантажувача</t>
  </si>
  <si>
    <t xml:space="preserve"> кочегар-випалювач</t>
  </si>
  <si>
    <t xml:space="preserve"> оператор лінії у виробництві харчової продукції (хлібопекарно-макаронне та кон- дитерське виро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</si>
  <si>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</si>
  <si>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Випалювач виробів будівельної кераміки</t>
  </si>
  <si>
    <t xml:space="preserve"> Машиніст електростанції пересувної</t>
  </si>
  <si>
    <t xml:space="preserve"> машиніст бульдозера (будівельні роботи)</t>
  </si>
  <si>
    <t xml:space="preserve"> вивантажувач вогнетривких матеріалів з печей</t>
  </si>
  <si>
    <t xml:space="preserve"> комірник</t>
  </si>
  <si>
    <t xml:space="preserve"> контролер енергонагляду</t>
  </si>
  <si>
    <t xml:space="preserve"> прибиральник виробничих приміщень</t>
  </si>
  <si>
    <t xml:space="preserve"> прасувальник</t>
  </si>
  <si>
    <t xml:space="preserve"> укладальник-пакувальник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</si>
</sst>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"/>
    <numFmt numFmtId="166" formatCode="##0"/>
    <numFmt numFmtId="167" formatCode="dd\.mm\.yyyy"/>
    <numFmt numFmtId="168" formatCode="_-* #,##0.00&quot;р.&quot;_-;\-* #,##0.00&quot;р.&quot;_-;_-* &quot;-&quot;??&quot;р.&quot;_-;_-@_-"/>
    <numFmt numFmtId="169" formatCode="_-* #,##0_р_._-;\-* #,##0_р_._-;_-* &quot;-&quot;_р_._-;_-@_-"/>
    <numFmt numFmtId="170" formatCode="_-* #,##0.00_р_._-;\-* #,##0.00_р_._-;_-* &quot;-&quot;??_р_._-;_-@_-"/>
    <numFmt numFmtId="171" formatCode="_(* #,##0.00_);_(* \(#,##0.00\);_(* &quot;-&quot;??_);_(@_)"/>
    <numFmt numFmtId="172" formatCode="0.000"/>
    <numFmt numFmtId="173" formatCode="#,##0;[Red]#,##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b/>
      <sz val="12"/>
      <color theme="1"/>
      <name val="Times New Roman Cyr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EEF5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hair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</borders>
  <cellStyleXfs count="6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0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1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7" borderId="0" applyNumberFormat="0" applyBorder="0" applyAlignment="0" applyProtection="0"/>
    <xf numFmtId="0" fontId="13" fillId="7" borderId="0" applyNumberFormat="0" applyBorder="0" applyAlignment="0" applyProtection="0"/>
    <xf numFmtId="0" fontId="13" fillId="30" borderId="0" applyNumberFormat="0" applyBorder="0" applyAlignment="0" applyProtection="0"/>
    <xf numFmtId="0" fontId="13" fillId="4" borderId="0" applyNumberFormat="0" applyBorder="0" applyAlignment="0" applyProtection="0"/>
    <xf numFmtId="0" fontId="13" fillId="31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7" borderId="0" applyNumberFormat="0" applyBorder="0" applyAlignment="0" applyProtection="0"/>
    <xf numFmtId="0" fontId="13" fillId="22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33" borderId="0" applyNumberFormat="0" applyBorder="0" applyAlignment="0" applyProtection="0"/>
    <xf numFmtId="0" fontId="13" fillId="24" borderId="0" applyNumberFormat="0" applyBorder="0" applyAlignment="0" applyProtection="0"/>
    <xf numFmtId="0" fontId="13" fillId="34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14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7" borderId="0" applyNumberFormat="0" applyBorder="0" applyAlignment="0" applyProtection="0"/>
    <xf numFmtId="0" fontId="13" fillId="3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4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32" borderId="0" applyNumberFormat="0" applyBorder="0" applyAlignment="0" applyProtection="0"/>
    <xf numFmtId="0" fontId="13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5" fillId="27" borderId="1" applyNumberFormat="0" applyAlignment="0" applyProtection="0"/>
    <xf numFmtId="0" fontId="16" fillId="17" borderId="1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166" fontId="12" fillId="0" borderId="0" applyFont="0" applyFill="0" applyBorder="0" applyProtection="0">
      <alignment horizontal="center" vertical="center"/>
    </xf>
    <xf numFmtId="49" fontId="12" fillId="0" borderId="0" applyFont="0" applyFill="0" applyBorder="0" applyProtection="0">
      <alignment horizontal="left" vertical="center" wrapText="1"/>
    </xf>
    <xf numFmtId="49" fontId="19" fillId="0" borderId="0" applyFill="0" applyBorder="0" applyProtection="0">
      <alignment horizontal="left" vertical="center"/>
    </xf>
    <xf numFmtId="49" fontId="20" fillId="0" borderId="3" applyFill="0" applyProtection="0">
      <alignment horizontal="center" vertical="center" wrapText="1"/>
    </xf>
    <xf numFmtId="49" fontId="20" fillId="0" borderId="4" applyFill="0" applyProtection="0">
      <alignment horizontal="center" vertical="center" wrapText="1"/>
    </xf>
    <xf numFmtId="49" fontId="12" fillId="0" borderId="0" applyFont="0" applyFill="0" applyBorder="0" applyProtection="0">
      <alignment horizontal="left" vertical="center" wrapText="1"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24" borderId="1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1" fillId="10" borderId="12" applyNumberFormat="0" applyFont="0" applyAlignment="0" applyProtection="0"/>
    <xf numFmtId="0" fontId="7" fillId="10" borderId="12" applyNumberFormat="0" applyFont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27" borderId="13" applyNumberFormat="0" applyAlignment="0" applyProtection="0"/>
    <xf numFmtId="0" fontId="33" fillId="17" borderId="13" applyNumberFormat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167" fontId="12" fillId="0" borderId="0" applyFont="0" applyFill="0" applyBorder="0" applyProtection="0">
      <alignment/>
    </xf>
    <xf numFmtId="167" fontId="12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9" fontId="12" fillId="0" borderId="0" applyFont="0" applyFill="0" applyBorder="0" applyProtection="0">
      <alignment wrapText="1"/>
    </xf>
    <xf numFmtId="49" fontId="12" fillId="0" borderId="0" applyFont="0" applyFill="0" applyBorder="0" applyProtection="0">
      <alignment wrapText="1"/>
    </xf>
    <xf numFmtId="0" fontId="37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28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72" fillId="0" borderId="15" applyNumberFormat="0" applyFill="0" applyAlignment="0" applyProtection="0"/>
    <xf numFmtId="0" fontId="22" fillId="0" borderId="5" applyNumberFormat="0" applyFill="0" applyAlignment="0" applyProtection="0"/>
    <xf numFmtId="0" fontId="39" fillId="0" borderId="16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73" fillId="0" borderId="17" applyNumberFormat="0" applyFill="0" applyAlignment="0" applyProtection="0"/>
    <xf numFmtId="0" fontId="24" fillId="0" borderId="7" applyNumberFormat="0" applyFill="0" applyAlignment="0" applyProtection="0"/>
    <xf numFmtId="0" fontId="40" fillId="0" borderId="18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74" fillId="0" borderId="19" applyNumberFormat="0" applyFill="0" applyAlignment="0" applyProtection="0"/>
    <xf numFmtId="0" fontId="26" fillId="0" borderId="9" applyNumberFormat="0" applyFill="0" applyAlignment="0" applyProtection="0"/>
    <xf numFmtId="0" fontId="41" fillId="0" borderId="20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6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8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0" fontId="12" fillId="10" borderId="12" applyNumberFormat="0" applyFont="0" applyAlignment="0" applyProtection="0"/>
    <xf numFmtId="0" fontId="12" fillId="10" borderId="12" applyNumberFormat="0" applyFont="0" applyAlignment="0" applyProtection="0"/>
    <xf numFmtId="0" fontId="7" fillId="10" borderId="12" applyNumberFormat="0" applyFon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9" fontId="0" fillId="0" borderId="0" applyFont="0" applyFill="0" applyBorder="0" applyAlignment="0" applyProtection="0"/>
    <xf numFmtId="0" fontId="33" fillId="27" borderId="13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0" fontId="7" fillId="0" borderId="0" xfId="533">
      <alignment/>
      <protection/>
    </xf>
    <xf numFmtId="0" fontId="9" fillId="0" borderId="0" xfId="554" applyFont="1" applyFill="1">
      <alignment/>
      <protection/>
    </xf>
    <xf numFmtId="0" fontId="46" fillId="0" borderId="0" xfId="554" applyFont="1" applyFill="1" applyBorder="1" applyAlignment="1">
      <alignment horizontal="center"/>
      <protection/>
    </xf>
    <xf numFmtId="0" fontId="46" fillId="0" borderId="0" xfId="554" applyFont="1" applyFill="1">
      <alignment/>
      <protection/>
    </xf>
    <xf numFmtId="0" fontId="46" fillId="0" borderId="0" xfId="554" applyFont="1" applyFill="1" applyAlignment="1">
      <alignment vertical="center"/>
      <protection/>
    </xf>
    <xf numFmtId="0" fontId="8" fillId="0" borderId="0" xfId="554" applyFont="1" applyFill="1">
      <alignment/>
      <protection/>
    </xf>
    <xf numFmtId="0" fontId="8" fillId="0" borderId="0" xfId="554" applyFont="1" applyFill="1" applyAlignment="1">
      <alignment wrapText="1"/>
      <protection/>
    </xf>
    <xf numFmtId="165" fontId="8" fillId="0" borderId="0" xfId="554" applyNumberFormat="1" applyFont="1" applyFill="1">
      <alignment/>
      <protection/>
    </xf>
    <xf numFmtId="165" fontId="9" fillId="0" borderId="3" xfId="554" applyNumberFormat="1" applyFont="1" applyFill="1" applyBorder="1" applyAlignment="1">
      <alignment horizontal="center" vertical="center" wrapText="1"/>
      <protection/>
    </xf>
    <xf numFmtId="14" fontId="3" fillId="0" borderId="3" xfId="481" applyNumberFormat="1" applyFont="1" applyBorder="1" applyAlignment="1">
      <alignment horizontal="center" vertical="center" wrapText="1"/>
      <protection/>
    </xf>
    <xf numFmtId="3" fontId="9" fillId="50" borderId="3" xfId="554" applyNumberFormat="1" applyFont="1" applyFill="1" applyBorder="1" applyAlignment="1">
      <alignment horizontal="center" vertical="center"/>
      <protection/>
    </xf>
    <xf numFmtId="3" fontId="79" fillId="50" borderId="3" xfId="554" applyNumberFormat="1" applyFont="1" applyFill="1" applyBorder="1" applyAlignment="1">
      <alignment horizontal="center" vertical="center"/>
      <protection/>
    </xf>
    <xf numFmtId="0" fontId="3" fillId="0" borderId="0" xfId="554" applyFont="1" applyFill="1" applyAlignment="1">
      <alignment vertical="center"/>
      <protection/>
    </xf>
    <xf numFmtId="3" fontId="49" fillId="0" borderId="3" xfId="481" applyNumberFormat="1" applyFont="1" applyBorder="1" applyAlignment="1">
      <alignment horizontal="center" vertical="center" wrapText="1"/>
      <protection/>
    </xf>
    <xf numFmtId="1" fontId="8" fillId="0" borderId="0" xfId="554" applyNumberFormat="1" applyFont="1" applyFill="1" applyAlignment="1">
      <alignment horizontal="center" vertical="center"/>
      <protection/>
    </xf>
    <xf numFmtId="1" fontId="8" fillId="0" borderId="0" xfId="554" applyNumberFormat="1" applyFont="1" applyFill="1">
      <alignment/>
      <protection/>
    </xf>
    <xf numFmtId="0" fontId="3" fillId="0" borderId="0" xfId="554" applyFont="1" applyFill="1" applyAlignment="1">
      <alignment vertical="center" wrapText="1"/>
      <protection/>
    </xf>
    <xf numFmtId="1" fontId="8" fillId="51" borderId="0" xfId="554" applyNumberFormat="1" applyFont="1" applyFill="1" applyAlignment="1">
      <alignment horizontal="center" vertical="center"/>
      <protection/>
    </xf>
    <xf numFmtId="0" fontId="8" fillId="0" borderId="0" xfId="554" applyFont="1" applyFill="1" applyAlignment="1">
      <alignment vertical="center"/>
      <protection/>
    </xf>
    <xf numFmtId="0" fontId="8" fillId="0" borderId="0" xfId="554" applyFont="1" applyFill="1" applyAlignment="1">
      <alignment horizontal="center"/>
      <protection/>
    </xf>
    <xf numFmtId="0" fontId="9" fillId="0" borderId="22" xfId="554" applyFont="1" applyFill="1" applyBorder="1" applyAlignment="1">
      <alignment horizontal="center" vertical="center" wrapText="1"/>
      <protection/>
    </xf>
    <xf numFmtId="0" fontId="3" fillId="0" borderId="22" xfId="554" applyFont="1" applyFill="1" applyBorder="1" applyAlignment="1">
      <alignment horizontal="left" vertical="center" wrapText="1"/>
      <protection/>
    </xf>
    <xf numFmtId="0" fontId="3" fillId="0" borderId="23" xfId="554" applyFont="1" applyFill="1" applyBorder="1" applyAlignment="1">
      <alignment horizontal="left" vertical="center" wrapText="1"/>
      <protection/>
    </xf>
    <xf numFmtId="14" fontId="53" fillId="0" borderId="3" xfId="481" applyNumberFormat="1" applyFont="1" applyBorder="1" applyAlignment="1">
      <alignment horizontal="center" vertical="center" wrapText="1"/>
      <protection/>
    </xf>
    <xf numFmtId="0" fontId="44" fillId="0" borderId="22" xfId="554" applyFont="1" applyFill="1" applyBorder="1" applyAlignment="1">
      <alignment horizontal="center" vertical="center" wrapText="1"/>
      <protection/>
    </xf>
    <xf numFmtId="3" fontId="44" fillId="0" borderId="3" xfId="554" applyNumberFormat="1" applyFont="1" applyFill="1" applyBorder="1" applyAlignment="1">
      <alignment horizontal="center" vertical="center"/>
      <protection/>
    </xf>
    <xf numFmtId="3" fontId="54" fillId="0" borderId="0" xfId="554" applyNumberFormat="1" applyFont="1" applyFill="1" applyAlignment="1">
      <alignment horizontal="center" vertical="center"/>
      <protection/>
    </xf>
    <xf numFmtId="3" fontId="53" fillId="0" borderId="3" xfId="554" applyNumberFormat="1" applyFont="1" applyFill="1" applyBorder="1" applyAlignment="1">
      <alignment horizontal="center" vertical="center" wrapText="1"/>
      <protection/>
    </xf>
    <xf numFmtId="3" fontId="53" fillId="0" borderId="3" xfId="554" applyNumberFormat="1" applyFont="1" applyFill="1" applyBorder="1" applyAlignment="1">
      <alignment horizontal="center" vertical="center"/>
      <protection/>
    </xf>
    <xf numFmtId="3" fontId="8" fillId="0" borderId="0" xfId="554" applyNumberFormat="1" applyFont="1" applyFill="1">
      <alignment/>
      <protection/>
    </xf>
    <xf numFmtId="3" fontId="9" fillId="0" borderId="3" xfId="481" applyNumberFormat="1" applyFont="1" applyBorder="1" applyAlignment="1">
      <alignment horizontal="center" vertical="center" wrapText="1"/>
      <protection/>
    </xf>
    <xf numFmtId="3" fontId="46" fillId="0" borderId="0" xfId="554" applyNumberFormat="1" applyFont="1" applyFill="1">
      <alignment/>
      <protection/>
    </xf>
    <xf numFmtId="3" fontId="3" fillId="0" borderId="3" xfId="554" applyNumberFormat="1" applyFont="1" applyFill="1" applyBorder="1" applyAlignment="1">
      <alignment horizontal="center" vertical="center"/>
      <protection/>
    </xf>
    <xf numFmtId="3" fontId="10" fillId="0" borderId="3" xfId="481" applyNumberFormat="1" applyFont="1" applyBorder="1" applyAlignment="1" applyProtection="1">
      <alignment horizontal="center" vertical="center"/>
      <protection locked="0"/>
    </xf>
    <xf numFmtId="3" fontId="46" fillId="0" borderId="0" xfId="554" applyNumberFormat="1" applyFont="1" applyFill="1" applyAlignment="1">
      <alignment vertical="center"/>
      <protection/>
    </xf>
    <xf numFmtId="3" fontId="3" fillId="0" borderId="3" xfId="554" applyNumberFormat="1" applyFont="1" applyFill="1" applyBorder="1" applyAlignment="1">
      <alignment horizontal="center" vertical="center" wrapText="1"/>
      <protection/>
    </xf>
    <xf numFmtId="0" fontId="57" fillId="0" borderId="0" xfId="554" applyFont="1" applyFill="1">
      <alignment/>
      <protection/>
    </xf>
    <xf numFmtId="0" fontId="44" fillId="0" borderId="0" xfId="554" applyFont="1" applyFill="1">
      <alignment/>
      <protection/>
    </xf>
    <xf numFmtId="0" fontId="53" fillId="0" borderId="0" xfId="554" applyFont="1" applyFill="1">
      <alignment/>
      <protection/>
    </xf>
    <xf numFmtId="3" fontId="9" fillId="50" borderId="3" xfId="481" applyNumberFormat="1" applyFont="1" applyFill="1" applyBorder="1" applyAlignment="1">
      <alignment horizontal="center" vertical="center" wrapText="1"/>
      <protection/>
    </xf>
    <xf numFmtId="164" fontId="9" fillId="0" borderId="24" xfId="481" applyNumberFormat="1" applyFont="1" applyBorder="1" applyAlignment="1">
      <alignment horizontal="center" vertical="center" wrapText="1"/>
      <protection/>
    </xf>
    <xf numFmtId="3" fontId="9" fillId="0" borderId="25" xfId="554" applyNumberFormat="1" applyFont="1" applyFill="1" applyBorder="1" applyAlignment="1">
      <alignment horizontal="center" vertical="center"/>
      <protection/>
    </xf>
    <xf numFmtId="3" fontId="9" fillId="50" borderId="25" xfId="554" applyNumberFormat="1" applyFont="1" applyFill="1" applyBorder="1" applyAlignment="1">
      <alignment horizontal="center" vertical="center"/>
      <protection/>
    </xf>
    <xf numFmtId="3" fontId="53" fillId="0" borderId="0" xfId="554" applyNumberFormat="1" applyFont="1" applyFill="1" applyAlignment="1">
      <alignment vertical="center"/>
      <protection/>
    </xf>
    <xf numFmtId="0" fontId="58" fillId="0" borderId="26" xfId="554" applyFont="1" applyFill="1" applyBorder="1" applyAlignment="1">
      <alignment horizontal="center" vertical="center" wrapText="1"/>
      <protection/>
    </xf>
    <xf numFmtId="3" fontId="9" fillId="0" borderId="27" xfId="554" applyNumberFormat="1" applyFont="1" applyFill="1" applyBorder="1" applyAlignment="1">
      <alignment horizontal="center" vertical="center"/>
      <protection/>
    </xf>
    <xf numFmtId="0" fontId="3" fillId="0" borderId="28" xfId="554" applyFont="1" applyFill="1" applyBorder="1" applyAlignment="1">
      <alignment horizontal="left" vertical="center" wrapText="1"/>
      <protection/>
    </xf>
    <xf numFmtId="173" fontId="10" fillId="0" borderId="29" xfId="481" applyNumberFormat="1" applyFont="1" applyBorder="1" applyAlignment="1">
      <alignment horizontal="center" vertical="center"/>
      <protection/>
    </xf>
    <xf numFmtId="173" fontId="10" fillId="0" borderId="30" xfId="481" applyNumberFormat="1" applyFont="1" applyBorder="1" applyAlignment="1">
      <alignment horizontal="center" vertical="center"/>
      <protection/>
    </xf>
    <xf numFmtId="165" fontId="53" fillId="0" borderId="0" xfId="554" applyNumberFormat="1" applyFont="1" applyFill="1">
      <alignment/>
      <protection/>
    </xf>
    <xf numFmtId="173" fontId="10" fillId="0" borderId="3" xfId="481" applyNumberFormat="1" applyFont="1" applyBorder="1" applyAlignment="1">
      <alignment horizontal="center" vertical="center"/>
      <protection/>
    </xf>
    <xf numFmtId="0" fontId="8" fillId="0" borderId="31" xfId="554" applyFont="1" applyFill="1" applyBorder="1">
      <alignment/>
      <protection/>
    </xf>
    <xf numFmtId="173" fontId="10" fillId="0" borderId="32" xfId="481" applyNumberFormat="1" applyFont="1" applyBorder="1" applyAlignment="1">
      <alignment horizontal="center" vertical="center"/>
      <protection/>
    </xf>
    <xf numFmtId="3" fontId="53" fillId="0" borderId="0" xfId="554" applyNumberFormat="1" applyFont="1" applyFill="1">
      <alignment/>
      <protection/>
    </xf>
    <xf numFmtId="1" fontId="3" fillId="0" borderId="3" xfId="481" applyNumberFormat="1" applyFont="1" applyBorder="1" applyAlignment="1">
      <alignment horizontal="center" vertical="center" wrapText="1"/>
      <protection/>
    </xf>
    <xf numFmtId="1" fontId="9" fillId="0" borderId="3" xfId="481" applyNumberFormat="1" applyFont="1" applyBorder="1" applyAlignment="1">
      <alignment horizontal="center" vertical="center" wrapText="1"/>
      <protection/>
    </xf>
    <xf numFmtId="1" fontId="3" fillId="0" borderId="3" xfId="554" applyNumberFormat="1" applyFont="1" applyFill="1" applyBorder="1" applyAlignment="1">
      <alignment horizontal="center" vertical="center"/>
      <protection/>
    </xf>
    <xf numFmtId="165" fontId="44" fillId="0" borderId="3" xfId="554" applyNumberFormat="1" applyFont="1" applyFill="1" applyBorder="1" applyAlignment="1">
      <alignment horizontal="center" vertical="center" wrapText="1"/>
      <protection/>
    </xf>
    <xf numFmtId="1" fontId="53" fillId="0" borderId="3" xfId="481" applyNumberFormat="1" applyFont="1" applyBorder="1" applyAlignment="1">
      <alignment horizontal="center" vertical="center" wrapText="1"/>
      <protection/>
    </xf>
    <xf numFmtId="3" fontId="9" fillId="0" borderId="27" xfId="554" applyNumberFormat="1" applyFont="1" applyFill="1" applyBorder="1" applyAlignment="1">
      <alignment horizontal="center" vertical="center" wrapText="1"/>
      <protection/>
    </xf>
    <xf numFmtId="3" fontId="3" fillId="0" borderId="33" xfId="554" applyNumberFormat="1" applyFont="1" applyFill="1" applyBorder="1" applyAlignment="1">
      <alignment horizontal="center" vertical="center"/>
      <protection/>
    </xf>
    <xf numFmtId="3" fontId="9" fillId="0" borderId="3" xfId="554" applyNumberFormat="1" applyFont="1" applyFill="1" applyBorder="1" applyAlignment="1">
      <alignment horizontal="center" vertical="center" wrapText="1"/>
      <protection/>
    </xf>
    <xf numFmtId="165" fontId="9" fillId="0" borderId="3" xfId="481" applyNumberFormat="1" applyFont="1" applyBorder="1" applyAlignment="1">
      <alignment horizontal="center" vertical="center" wrapText="1"/>
      <protection/>
    </xf>
    <xf numFmtId="3" fontId="3" fillId="0" borderId="34" xfId="554" applyNumberFormat="1" applyFont="1" applyFill="1" applyBorder="1" applyAlignment="1">
      <alignment horizontal="center" vertical="center"/>
      <protection/>
    </xf>
    <xf numFmtId="165" fontId="9" fillId="0" borderId="32" xfId="481" applyNumberFormat="1" applyFont="1" applyBorder="1" applyAlignment="1">
      <alignment horizontal="center" vertical="center" wrapText="1"/>
      <protection/>
    </xf>
    <xf numFmtId="164" fontId="9" fillId="0" borderId="35" xfId="481" applyNumberFormat="1" applyFont="1" applyBorder="1" applyAlignment="1">
      <alignment horizontal="center" vertical="center" wrapText="1"/>
      <protection/>
    </xf>
    <xf numFmtId="165" fontId="9" fillId="0" borderId="25" xfId="481" applyNumberFormat="1" applyFont="1" applyBorder="1" applyAlignment="1">
      <alignment horizontal="center" vertical="center" wrapText="1"/>
      <protection/>
    </xf>
    <xf numFmtId="165" fontId="9" fillId="0" borderId="30" xfId="481" applyNumberFormat="1" applyFont="1" applyBorder="1" applyAlignment="1">
      <alignment horizontal="center" vertical="center" wrapText="1"/>
      <protection/>
    </xf>
    <xf numFmtId="164" fontId="9" fillId="0" borderId="36" xfId="481" applyNumberFormat="1" applyFont="1" applyBorder="1" applyAlignment="1">
      <alignment horizontal="center" vertical="center" wrapText="1"/>
      <protection/>
    </xf>
    <xf numFmtId="164" fontId="9" fillId="0" borderId="37" xfId="481" applyNumberFormat="1" applyFont="1" applyBorder="1" applyAlignment="1">
      <alignment horizontal="center" vertical="center" wrapText="1"/>
      <protection/>
    </xf>
    <xf numFmtId="3" fontId="9" fillId="50" borderId="3" xfId="554" applyNumberFormat="1" applyFont="1" applyFill="1" applyBorder="1" applyAlignment="1">
      <alignment horizontal="center" vertical="center"/>
      <protection/>
    </xf>
    <xf numFmtId="3" fontId="3" fillId="50" borderId="3" xfId="554" applyNumberFormat="1" applyFont="1" applyFill="1" applyBorder="1" applyAlignment="1">
      <alignment horizontal="center" vertical="center"/>
      <protection/>
    </xf>
    <xf numFmtId="0" fontId="9" fillId="0" borderId="0" xfId="554" applyFont="1" applyFill="1" applyAlignment="1">
      <alignment vertical="center" wrapText="1"/>
      <protection/>
    </xf>
    <xf numFmtId="0" fontId="3" fillId="0" borderId="0" xfId="554" applyFont="1" applyFill="1" applyAlignment="1">
      <alignment horizontal="center" vertical="top" wrapText="1"/>
      <protection/>
    </xf>
    <xf numFmtId="0" fontId="2" fillId="0" borderId="0" xfId="533" applyFont="1">
      <alignment/>
      <protection/>
    </xf>
    <xf numFmtId="0" fontId="2" fillId="0" borderId="25" xfId="533" applyFont="1" applyBorder="1" applyAlignment="1">
      <alignment horizontal="center" vertical="center" wrapText="1"/>
      <protection/>
    </xf>
    <xf numFmtId="0" fontId="2" fillId="0" borderId="3" xfId="533" applyFont="1" applyBorder="1" applyAlignment="1">
      <alignment horizontal="center" vertical="center" wrapText="1"/>
      <protection/>
    </xf>
    <xf numFmtId="0" fontId="61" fillId="0" borderId="0" xfId="533" applyFont="1" applyAlignment="1">
      <alignment horizontal="center" vertical="center" wrapText="1"/>
      <protection/>
    </xf>
    <xf numFmtId="0" fontId="10" fillId="0" borderId="0" xfId="533" applyFont="1">
      <alignment/>
      <protection/>
    </xf>
    <xf numFmtId="0" fontId="55" fillId="0" borderId="0" xfId="533" applyFont="1">
      <alignment/>
      <protection/>
    </xf>
    <xf numFmtId="0" fontId="2" fillId="0" borderId="3" xfId="533" applyFont="1" applyBorder="1" applyAlignment="1">
      <alignment horizontal="center"/>
      <protection/>
    </xf>
    <xf numFmtId="2" fontId="2" fillId="0" borderId="3" xfId="533" applyNumberFormat="1" applyFont="1" applyBorder="1" applyAlignment="1">
      <alignment horizontal="center" vertical="center" wrapText="1"/>
      <protection/>
    </xf>
    <xf numFmtId="0" fontId="10" fillId="0" borderId="3" xfId="533" applyFont="1" applyBorder="1" applyAlignment="1">
      <alignment horizontal="center" vertical="center"/>
      <protection/>
    </xf>
    <xf numFmtId="3" fontId="10" fillId="0" borderId="3" xfId="533" applyNumberFormat="1" applyFont="1" applyBorder="1" applyAlignment="1">
      <alignment horizontal="center" vertical="center" wrapText="1"/>
      <protection/>
    </xf>
    <xf numFmtId="0" fontId="10" fillId="0" borderId="0" xfId="533" applyFont="1" applyAlignment="1">
      <alignment/>
      <protection/>
    </xf>
    <xf numFmtId="2" fontId="2" fillId="0" borderId="0" xfId="533" applyNumberFormat="1" applyFont="1" applyAlignment="1">
      <alignment wrapText="1"/>
      <protection/>
    </xf>
    <xf numFmtId="3" fontId="2" fillId="0" borderId="0" xfId="533" applyNumberFormat="1" applyFont="1">
      <alignment/>
      <protection/>
    </xf>
    <xf numFmtId="3" fontId="2" fillId="0" borderId="3" xfId="533" applyNumberFormat="1" applyFont="1" applyBorder="1" applyAlignment="1">
      <alignment horizontal="center" vertical="center" wrapText="1"/>
      <protection/>
    </xf>
    <xf numFmtId="0" fontId="2" fillId="0" borderId="0" xfId="533" applyFont="1" applyAlignment="1">
      <alignment horizontal="center"/>
      <protection/>
    </xf>
    <xf numFmtId="0" fontId="10" fillId="50" borderId="3" xfId="533" applyFont="1" applyFill="1" applyBorder="1" applyAlignment="1">
      <alignment horizontal="left" vertical="center" wrapText="1"/>
      <protection/>
    </xf>
    <xf numFmtId="0" fontId="10" fillId="0" borderId="3" xfId="533" applyFont="1" applyBorder="1" applyAlignment="1">
      <alignment horizontal="center" vertical="center" wrapText="1"/>
      <protection/>
    </xf>
    <xf numFmtId="0" fontId="10" fillId="0" borderId="3" xfId="533" applyFont="1" applyBorder="1" applyAlignment="1">
      <alignment horizontal="left" vertical="center" wrapText="1"/>
      <protection/>
    </xf>
    <xf numFmtId="0" fontId="10" fillId="0" borderId="3" xfId="533" applyFont="1" applyBorder="1" applyAlignment="1">
      <alignment horizontal="left" wrapText="1"/>
      <protection/>
    </xf>
    <xf numFmtId="0" fontId="10" fillId="0" borderId="3" xfId="533" applyFont="1" applyBorder="1" applyAlignment="1">
      <alignment horizontal="center" wrapText="1"/>
      <protection/>
    </xf>
    <xf numFmtId="3" fontId="10" fillId="0" borderId="3" xfId="533" applyNumberFormat="1" applyFont="1" applyBorder="1" applyAlignment="1">
      <alignment horizontal="center" wrapText="1"/>
      <protection/>
    </xf>
    <xf numFmtId="0" fontId="10" fillId="50" borderId="3" xfId="533" applyFont="1" applyFill="1" applyBorder="1" applyAlignment="1">
      <alignment horizontal="left" wrapText="1"/>
      <protection/>
    </xf>
    <xf numFmtId="0" fontId="2" fillId="0" borderId="0" xfId="533" applyFont="1" applyAlignment="1">
      <alignment/>
      <protection/>
    </xf>
    <xf numFmtId="3" fontId="62" fillId="0" borderId="25" xfId="533" applyNumberFormat="1" applyFont="1" applyBorder="1" applyAlignment="1">
      <alignment horizontal="center" vertical="center" wrapText="1"/>
      <protection/>
    </xf>
    <xf numFmtId="0" fontId="43" fillId="52" borderId="38" xfId="533" applyFont="1" applyFill="1" applyBorder="1" applyAlignment="1">
      <alignment vertical="center" wrapText="1"/>
      <protection/>
    </xf>
    <xf numFmtId="3" fontId="43" fillId="52" borderId="38" xfId="533" applyNumberFormat="1" applyFont="1" applyFill="1" applyBorder="1" applyAlignment="1">
      <alignment horizontal="center" vertical="center" wrapText="1"/>
      <protection/>
    </xf>
    <xf numFmtId="3" fontId="5" fillId="0" borderId="3" xfId="533" applyNumberFormat="1" applyFont="1" applyBorder="1" applyAlignment="1">
      <alignment horizontal="center" vertical="center" wrapText="1"/>
      <protection/>
    </xf>
    <xf numFmtId="3" fontId="5" fillId="50" borderId="3" xfId="533" applyNumberFormat="1" applyFont="1" applyFill="1" applyBorder="1" applyAlignment="1">
      <alignment horizontal="center" vertical="center" wrapText="1"/>
      <protection/>
    </xf>
    <xf numFmtId="0" fontId="10" fillId="50" borderId="25" xfId="533" applyFont="1" applyFill="1" applyBorder="1" applyAlignment="1">
      <alignment horizontal="left" vertical="center" wrapText="1"/>
      <protection/>
    </xf>
    <xf numFmtId="3" fontId="5" fillId="50" borderId="25" xfId="533" applyNumberFormat="1" applyFont="1" applyFill="1" applyBorder="1" applyAlignment="1">
      <alignment horizontal="center" vertical="center" wrapText="1"/>
      <protection/>
    </xf>
    <xf numFmtId="0" fontId="43" fillId="52" borderId="29" xfId="533" applyFont="1" applyFill="1" applyBorder="1" applyAlignment="1">
      <alignment vertical="center" wrapText="1"/>
      <protection/>
    </xf>
    <xf numFmtId="3" fontId="43" fillId="52" borderId="29" xfId="533" applyNumberFormat="1" applyFont="1" applyFill="1" applyBorder="1" applyAlignment="1">
      <alignment horizontal="center" vertical="center" wrapText="1"/>
      <protection/>
    </xf>
    <xf numFmtId="3" fontId="62" fillId="0" borderId="0" xfId="533" applyNumberFormat="1" applyFont="1">
      <alignment/>
      <protection/>
    </xf>
    <xf numFmtId="0" fontId="51" fillId="0" borderId="0" xfId="554" applyFont="1" applyFill="1" applyAlignment="1">
      <alignment horizontal="center"/>
      <protection/>
    </xf>
    <xf numFmtId="165" fontId="9" fillId="0" borderId="24" xfId="554" applyNumberFormat="1" applyFont="1" applyFill="1" applyBorder="1" applyAlignment="1">
      <alignment horizontal="center" vertical="center"/>
      <protection/>
    </xf>
    <xf numFmtId="0" fontId="56" fillId="0" borderId="22" xfId="553" applyFont="1" applyBorder="1" applyAlignment="1">
      <alignment vertical="center" wrapText="1"/>
      <protection/>
    </xf>
    <xf numFmtId="0" fontId="56" fillId="0" borderId="23" xfId="553" applyFont="1" applyBorder="1" applyAlignment="1">
      <alignment vertical="center" wrapText="1"/>
      <protection/>
    </xf>
    <xf numFmtId="3" fontId="3" fillId="0" borderId="32" xfId="554" applyNumberFormat="1" applyFont="1" applyFill="1" applyBorder="1" applyAlignment="1">
      <alignment horizontal="center" vertical="center" wrapText="1"/>
      <protection/>
    </xf>
    <xf numFmtId="3" fontId="3" fillId="0" borderId="32" xfId="554" applyNumberFormat="1" applyFont="1" applyFill="1" applyBorder="1" applyAlignment="1">
      <alignment horizontal="center" vertical="center"/>
      <protection/>
    </xf>
    <xf numFmtId="165" fontId="9" fillId="0" borderId="32" xfId="554" applyNumberFormat="1" applyFont="1" applyFill="1" applyBorder="1" applyAlignment="1">
      <alignment horizontal="center" vertical="center" wrapText="1"/>
      <protection/>
    </xf>
    <xf numFmtId="3" fontId="10" fillId="0" borderId="32" xfId="481" applyNumberFormat="1" applyFont="1" applyBorder="1" applyAlignment="1" applyProtection="1">
      <alignment horizontal="center" vertical="center"/>
      <protection locked="0"/>
    </xf>
    <xf numFmtId="165" fontId="9" fillId="0" borderId="35" xfId="554" applyNumberFormat="1" applyFont="1" applyFill="1" applyBorder="1" applyAlignment="1">
      <alignment horizontal="center" vertical="center"/>
      <protection/>
    </xf>
    <xf numFmtId="165" fontId="9" fillId="0" borderId="24" xfId="554" applyNumberFormat="1" applyFont="1" applyFill="1" applyBorder="1" applyAlignment="1">
      <alignment horizontal="center" vertical="center" wrapText="1"/>
      <protection/>
    </xf>
    <xf numFmtId="3" fontId="49" fillId="0" borderId="32" xfId="481" applyNumberFormat="1" applyFont="1" applyBorder="1" applyAlignment="1">
      <alignment horizontal="center" vertical="center" wrapText="1"/>
      <protection/>
    </xf>
    <xf numFmtId="1" fontId="3" fillId="0" borderId="32" xfId="554" applyNumberFormat="1" applyFont="1" applyFill="1" applyBorder="1" applyAlignment="1">
      <alignment horizontal="center" vertical="center"/>
      <protection/>
    </xf>
    <xf numFmtId="165" fontId="9" fillId="0" borderId="35" xfId="554" applyNumberFormat="1" applyFont="1" applyFill="1" applyBorder="1" applyAlignment="1">
      <alignment horizontal="center" vertical="center" wrapText="1"/>
      <protection/>
    </xf>
    <xf numFmtId="165" fontId="44" fillId="0" borderId="24" xfId="554" applyNumberFormat="1" applyFont="1" applyFill="1" applyBorder="1" applyAlignment="1">
      <alignment horizontal="center" vertical="center"/>
      <protection/>
    </xf>
    <xf numFmtId="0" fontId="55" fillId="0" borderId="22" xfId="553" applyFont="1" applyBorder="1" applyAlignment="1">
      <alignment vertical="center" wrapText="1"/>
      <protection/>
    </xf>
    <xf numFmtId="0" fontId="55" fillId="0" borderId="23" xfId="553" applyFont="1" applyBorder="1" applyAlignment="1">
      <alignment vertical="center" wrapText="1"/>
      <protection/>
    </xf>
    <xf numFmtId="3" fontId="53" fillId="0" borderId="32" xfId="554" applyNumberFormat="1" applyFont="1" applyFill="1" applyBorder="1" applyAlignment="1">
      <alignment horizontal="center" vertical="center" wrapText="1"/>
      <protection/>
    </xf>
    <xf numFmtId="3" fontId="53" fillId="0" borderId="32" xfId="554" applyNumberFormat="1" applyFont="1" applyFill="1" applyBorder="1" applyAlignment="1">
      <alignment horizontal="center" vertical="center"/>
      <protection/>
    </xf>
    <xf numFmtId="165" fontId="44" fillId="0" borderId="32" xfId="554" applyNumberFormat="1" applyFont="1" applyFill="1" applyBorder="1" applyAlignment="1">
      <alignment horizontal="center" vertical="center" wrapText="1"/>
      <protection/>
    </xf>
    <xf numFmtId="165" fontId="44" fillId="0" borderId="35" xfId="554" applyNumberFormat="1" applyFont="1" applyFill="1" applyBorder="1" applyAlignment="1">
      <alignment horizontal="center" vertical="center"/>
      <protection/>
    </xf>
    <xf numFmtId="0" fontId="9" fillId="0" borderId="22" xfId="554" applyFont="1" applyFill="1" applyBorder="1" applyAlignment="1">
      <alignment horizontal="center" vertical="center" wrapText="1"/>
      <protection/>
    </xf>
    <xf numFmtId="3" fontId="9" fillId="0" borderId="24" xfId="554" applyNumberFormat="1" applyFont="1" applyFill="1" applyBorder="1" applyAlignment="1">
      <alignment horizontal="center" vertical="center" wrapText="1"/>
      <protection/>
    </xf>
    <xf numFmtId="3" fontId="3" fillId="0" borderId="24" xfId="554" applyNumberFormat="1" applyFont="1" applyFill="1" applyBorder="1" applyAlignment="1">
      <alignment horizontal="center" vertical="center" wrapText="1"/>
      <protection/>
    </xf>
    <xf numFmtId="0" fontId="59" fillId="0" borderId="22" xfId="554" applyFont="1" applyFill="1" applyBorder="1" applyAlignment="1">
      <alignment horizontal="center" vertical="center" wrapText="1"/>
      <protection/>
    </xf>
    <xf numFmtId="3" fontId="3" fillId="0" borderId="35" xfId="554" applyNumberFormat="1" applyFont="1" applyFill="1" applyBorder="1" applyAlignment="1">
      <alignment horizontal="center" vertical="center" wrapText="1"/>
      <protection/>
    </xf>
    <xf numFmtId="3" fontId="44" fillId="0" borderId="24" xfId="554" applyNumberFormat="1" applyFont="1" applyFill="1" applyBorder="1" applyAlignment="1">
      <alignment horizontal="center" vertical="center"/>
      <protection/>
    </xf>
    <xf numFmtId="3" fontId="44" fillId="0" borderId="35" xfId="554" applyNumberFormat="1" applyFont="1" applyFill="1" applyBorder="1" applyAlignment="1">
      <alignment horizontal="center" vertical="center"/>
      <protection/>
    </xf>
    <xf numFmtId="3" fontId="10" fillId="0" borderId="0" xfId="533" applyNumberFormat="1" applyFont="1" applyAlignment="1">
      <alignment horizontal="center"/>
      <protection/>
    </xf>
    <xf numFmtId="0" fontId="2" fillId="0" borderId="39" xfId="533" applyFont="1" applyBorder="1" applyAlignment="1">
      <alignment horizontal="center" vertical="center"/>
      <protection/>
    </xf>
    <xf numFmtId="2" fontId="4" fillId="0" borderId="40" xfId="533" applyNumberFormat="1" applyFont="1" applyBorder="1" applyAlignment="1">
      <alignment horizontal="center" vertical="center" wrapText="1"/>
      <protection/>
    </xf>
    <xf numFmtId="3" fontId="4" fillId="0" borderId="41" xfId="533" applyNumberFormat="1" applyFont="1" applyBorder="1" applyAlignment="1">
      <alignment horizontal="center" vertical="center" wrapText="1"/>
      <protection/>
    </xf>
    <xf numFmtId="0" fontId="2" fillId="0" borderId="22" xfId="533" applyFont="1" applyBorder="1" applyAlignment="1">
      <alignment horizontal="center"/>
      <protection/>
    </xf>
    <xf numFmtId="0" fontId="2" fillId="0" borderId="23" xfId="533" applyFont="1" applyBorder="1" applyAlignment="1">
      <alignment horizontal="center"/>
      <protection/>
    </xf>
    <xf numFmtId="173" fontId="8" fillId="0" borderId="0" xfId="554" applyNumberFormat="1" applyFont="1" applyFill="1">
      <alignment/>
      <protection/>
    </xf>
    <xf numFmtId="1" fontId="5" fillId="0" borderId="3" xfId="533" applyNumberFormat="1" applyFont="1" applyBorder="1" applyAlignment="1">
      <alignment horizontal="center" vertical="center" wrapText="1"/>
      <protection/>
    </xf>
    <xf numFmtId="1" fontId="10" fillId="0" borderId="3" xfId="533" applyNumberFormat="1" applyFont="1" applyBorder="1" applyAlignment="1">
      <alignment horizontal="center" vertical="center" wrapText="1"/>
      <protection/>
    </xf>
    <xf numFmtId="0" fontId="55" fillId="0" borderId="3" xfId="0" applyFont="1" applyBorder="1" applyAlignment="1">
      <alignment horizontal="center" vertical="center"/>
    </xf>
    <xf numFmtId="0" fontId="55" fillId="0" borderId="3" xfId="533" applyFont="1" applyBorder="1" applyAlignment="1">
      <alignment horizontal="center" wrapText="1"/>
      <protection/>
    </xf>
    <xf numFmtId="3" fontId="55" fillId="0" borderId="3" xfId="533" applyNumberFormat="1" applyFont="1" applyBorder="1" applyAlignment="1">
      <alignment horizontal="center" wrapText="1"/>
      <protection/>
    </xf>
    <xf numFmtId="0" fontId="10" fillId="0" borderId="3" xfId="0" applyFont="1" applyBorder="1" applyAlignment="1">
      <alignment horizontal="left" wrapText="1"/>
    </xf>
    <xf numFmtId="1" fontId="5" fillId="50" borderId="3" xfId="533" applyNumberFormat="1" applyFont="1" applyFill="1" applyBorder="1" applyAlignment="1">
      <alignment horizontal="center" vertical="center" wrapText="1"/>
      <protection/>
    </xf>
    <xf numFmtId="1" fontId="10" fillId="0" borderId="3" xfId="533" applyNumberFormat="1" applyFont="1" applyBorder="1" applyAlignment="1">
      <alignment horizontal="center" wrapText="1"/>
      <protection/>
    </xf>
    <xf numFmtId="3" fontId="3" fillId="0" borderId="0" xfId="554" applyNumberFormat="1" applyFont="1" applyFill="1" applyAlignment="1">
      <alignment vertical="center"/>
      <protection/>
    </xf>
    <xf numFmtId="49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3" xfId="0" applyFont="1" applyBorder="1" applyAlignment="1">
      <alignment horizontal="left" vertical="center" wrapText="1"/>
    </xf>
    <xf numFmtId="1" fontId="10" fillId="0" borderId="3" xfId="0" applyNumberFormat="1" applyFont="1" applyBorder="1" applyAlignment="1">
      <alignment horizontal="center" vertical="center"/>
    </xf>
    <xf numFmtId="1" fontId="9" fillId="0" borderId="42" xfId="481" applyNumberFormat="1" applyFont="1" applyBorder="1" applyAlignment="1">
      <alignment horizontal="center" vertical="center" wrapText="1"/>
      <protection/>
    </xf>
    <xf numFmtId="1" fontId="3" fillId="0" borderId="42" xfId="481" applyNumberFormat="1" applyFont="1" applyBorder="1" applyAlignment="1">
      <alignment horizontal="center" vertical="center" wrapText="1"/>
      <protection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3" xfId="0" applyNumberFormat="1" applyFont="1" applyBorder="1" applyAlignment="1">
      <alignment horizontal="center" vertical="center"/>
    </xf>
    <xf numFmtId="0" fontId="47" fillId="0" borderId="0" xfId="554" applyFont="1" applyFill="1" applyAlignment="1">
      <alignment horizontal="center"/>
      <protection/>
    </xf>
    <xf numFmtId="0" fontId="48" fillId="0" borderId="0" xfId="554" applyFont="1" applyFill="1" applyAlignment="1">
      <alignment horizontal="center"/>
      <protection/>
    </xf>
    <xf numFmtId="0" fontId="46" fillId="0" borderId="39" xfId="554" applyFont="1" applyFill="1" applyBorder="1" applyAlignment="1">
      <alignment horizontal="center"/>
      <protection/>
    </xf>
    <xf numFmtId="0" fontId="46" fillId="0" borderId="22" xfId="554" applyFont="1" applyFill="1" applyBorder="1" applyAlignment="1">
      <alignment horizontal="center"/>
      <protection/>
    </xf>
    <xf numFmtId="0" fontId="44" fillId="0" borderId="43" xfId="554" applyFont="1" applyFill="1" applyBorder="1" applyAlignment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0" fontId="9" fillId="0" borderId="45" xfId="554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/>
    </xf>
    <xf numFmtId="0" fontId="44" fillId="0" borderId="43" xfId="554" applyFont="1" applyFill="1" applyBorder="1" applyAlignment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9" fillId="0" borderId="47" xfId="554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 horizontal="center" vertical="center"/>
    </xf>
    <xf numFmtId="0" fontId="50" fillId="0" borderId="0" xfId="554" applyFont="1" applyFill="1" applyAlignment="1">
      <alignment horizontal="center"/>
      <protection/>
    </xf>
    <xf numFmtId="0" fontId="51" fillId="0" borderId="0" xfId="554" applyFont="1" applyFill="1" applyAlignment="1">
      <alignment horizontal="center"/>
      <protection/>
    </xf>
    <xf numFmtId="1" fontId="44" fillId="0" borderId="45" xfId="481" applyNumberFormat="1" applyFont="1" applyBorder="1" applyAlignment="1">
      <alignment horizontal="center" vertical="center" wrapText="1"/>
      <protection/>
    </xf>
    <xf numFmtId="0" fontId="52" fillId="0" borderId="43" xfId="554" applyFont="1" applyFill="1" applyBorder="1" applyAlignment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44" fillId="0" borderId="47" xfId="554" applyFont="1" applyFill="1" applyBorder="1" applyAlignment="1">
      <alignment horizontal="center" vertical="center" wrapText="1"/>
      <protection/>
    </xf>
    <xf numFmtId="0" fontId="52" fillId="0" borderId="43" xfId="554" applyFont="1" applyFill="1" applyBorder="1" applyAlignment="1">
      <alignment horizontal="center" vertical="center" wrapText="1"/>
      <protection/>
    </xf>
    <xf numFmtId="0" fontId="61" fillId="0" borderId="0" xfId="533" applyFont="1" applyAlignment="1">
      <alignment horizontal="center" vertical="center" wrapText="1"/>
      <protection/>
    </xf>
    <xf numFmtId="0" fontId="10" fillId="0" borderId="3" xfId="533" applyFont="1" applyBorder="1" applyAlignment="1">
      <alignment horizontal="center"/>
      <protection/>
    </xf>
    <xf numFmtId="2" fontId="10" fillId="0" borderId="3" xfId="533" applyNumberFormat="1" applyFont="1" applyBorder="1" applyAlignment="1">
      <alignment horizontal="center" vertical="center" wrapText="1"/>
      <protection/>
    </xf>
    <xf numFmtId="0" fontId="10" fillId="0" borderId="3" xfId="533" applyFont="1" applyBorder="1" applyAlignment="1">
      <alignment horizontal="center" vertical="center" wrapText="1"/>
      <protection/>
    </xf>
    <xf numFmtId="0" fontId="10" fillId="0" borderId="3" xfId="533" applyNumberFormat="1" applyFont="1" applyBorder="1" applyAlignment="1">
      <alignment horizontal="center" vertical="center" wrapText="1"/>
      <protection/>
    </xf>
    <xf numFmtId="0" fontId="43" fillId="0" borderId="3" xfId="533" applyFont="1" applyBorder="1" applyAlignment="1">
      <alignment horizontal="center" vertical="center" wrapText="1"/>
      <protection/>
    </xf>
    <xf numFmtId="0" fontId="63" fillId="0" borderId="0" xfId="533" applyFont="1" applyAlignment="1">
      <alignment horizontal="center" vertical="center" wrapText="1"/>
      <protection/>
    </xf>
    <xf numFmtId="3" fontId="10" fillId="0" borderId="3" xfId="533" applyNumberFormat="1" applyFont="1" applyBorder="1" applyAlignment="1">
      <alignment horizontal="center" vertical="center" wrapText="1"/>
      <protection/>
    </xf>
    <xf numFmtId="0" fontId="64" fillId="0" borderId="0" xfId="533" applyFont="1" applyAlignment="1">
      <alignment horizontal="center" vertical="center" wrapText="1"/>
      <protection/>
    </xf>
    <xf numFmtId="0" fontId="43" fillId="0" borderId="0" xfId="533" applyFont="1" applyAlignment="1">
      <alignment horizontal="center" vertical="center" wrapText="1"/>
      <protection/>
    </xf>
    <xf numFmtId="0" fontId="5" fillId="0" borderId="0" xfId="533" applyFont="1" applyAlignment="1">
      <alignment horizontal="center" vertical="center" wrapText="1"/>
      <protection/>
    </xf>
    <xf numFmtId="0" fontId="44" fillId="0" borderId="0" xfId="554" applyFont="1" applyFill="1" applyAlignment="1">
      <alignment horizontal="center"/>
      <protection/>
    </xf>
    <xf numFmtId="0" fontId="45" fillId="0" borderId="0" xfId="554" applyFont="1" applyFill="1" applyAlignment="1">
      <alignment horizontal="center"/>
      <protection/>
    </xf>
    <xf numFmtId="0" fontId="46" fillId="0" borderId="49" xfId="554" applyFont="1" applyFill="1" applyBorder="1" applyAlignment="1">
      <alignment horizontal="center"/>
      <protection/>
    </xf>
    <xf numFmtId="0" fontId="46" fillId="0" borderId="50" xfId="554" applyFont="1" applyFill="1" applyBorder="1" applyAlignment="1">
      <alignment horizontal="center"/>
      <protection/>
    </xf>
    <xf numFmtId="1" fontId="9" fillId="0" borderId="45" xfId="481" applyNumberFormat="1" applyFont="1" applyBorder="1" applyAlignment="1">
      <alignment horizontal="center" vertical="center" wrapText="1"/>
      <protection/>
    </xf>
    <xf numFmtId="14" fontId="9" fillId="0" borderId="45" xfId="481" applyNumberFormat="1" applyFont="1" applyBorder="1" applyAlignment="1">
      <alignment horizontal="center" vertical="center" wrapText="1"/>
      <protection/>
    </xf>
    <xf numFmtId="0" fontId="60" fillId="0" borderId="0" xfId="554" applyFont="1" applyFill="1" applyBorder="1" applyAlignment="1">
      <alignment horizontal="center" vertical="center" wrapText="1"/>
      <protection/>
    </xf>
    <xf numFmtId="0" fontId="47" fillId="0" borderId="0" xfId="554" applyFont="1" applyFill="1" applyAlignment="1">
      <alignment horizontal="center" wrapText="1"/>
      <protection/>
    </xf>
    <xf numFmtId="2" fontId="53" fillId="0" borderId="40" xfId="554" applyNumberFormat="1" applyFont="1" applyFill="1" applyBorder="1" applyAlignment="1">
      <alignment horizontal="center" vertical="center" wrapText="1"/>
      <protection/>
    </xf>
    <xf numFmtId="2" fontId="53" fillId="0" borderId="3" xfId="554" applyNumberFormat="1" applyFont="1" applyFill="1" applyBorder="1" applyAlignment="1">
      <alignment horizontal="center" vertical="center" wrapText="1"/>
      <protection/>
    </xf>
    <xf numFmtId="0" fontId="53" fillId="0" borderId="40" xfId="554" applyFont="1" applyFill="1" applyBorder="1" applyAlignment="1">
      <alignment horizontal="center" vertical="center" wrapText="1"/>
      <protection/>
    </xf>
    <xf numFmtId="0" fontId="53" fillId="0" borderId="3" xfId="554" applyFont="1" applyFill="1" applyBorder="1" applyAlignment="1">
      <alignment horizontal="center" vertical="center" wrapText="1"/>
      <protection/>
    </xf>
    <xf numFmtId="14" fontId="3" fillId="0" borderId="41" xfId="481" applyNumberFormat="1" applyFont="1" applyBorder="1" applyAlignment="1">
      <alignment horizontal="center" vertical="center" wrapText="1"/>
      <protection/>
    </xf>
    <xf numFmtId="14" fontId="3" fillId="0" borderId="24" xfId="481" applyNumberFormat="1" applyFont="1" applyBorder="1" applyAlignment="1">
      <alignment horizontal="center" vertical="center" wrapText="1"/>
      <protection/>
    </xf>
    <xf numFmtId="0" fontId="53" fillId="0" borderId="41" xfId="554" applyFont="1" applyFill="1" applyBorder="1" applyAlignment="1">
      <alignment horizontal="center" vertical="center" wrapText="1"/>
      <protection/>
    </xf>
    <xf numFmtId="0" fontId="53" fillId="0" borderId="24" xfId="554" applyFont="1" applyFill="1" applyBorder="1" applyAlignment="1">
      <alignment horizontal="center" vertical="center" wrapText="1"/>
      <protection/>
    </xf>
    <xf numFmtId="3" fontId="3" fillId="0" borderId="51" xfId="554" applyNumberFormat="1" applyFont="1" applyFill="1" applyBorder="1" applyAlignment="1">
      <alignment horizontal="center" vertical="center"/>
      <protection/>
    </xf>
    <xf numFmtId="3" fontId="3" fillId="0" borderId="52" xfId="554" applyNumberFormat="1" applyFont="1" applyFill="1" applyBorder="1" applyAlignment="1">
      <alignment horizontal="center" vertical="center"/>
      <protection/>
    </xf>
    <xf numFmtId="3" fontId="10" fillId="0" borderId="3" xfId="481" applyNumberFormat="1" applyFont="1" applyBorder="1" applyAlignment="1">
      <alignment horizontal="center" vertical="center" wrapText="1"/>
      <protection/>
    </xf>
    <xf numFmtId="3" fontId="10" fillId="0" borderId="32" xfId="481" applyNumberFormat="1" applyFont="1" applyBorder="1" applyAlignment="1">
      <alignment horizontal="center" vertical="center" wrapText="1"/>
      <protection/>
    </xf>
  </cellXfs>
  <cellStyles count="596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- Акцент1" xfId="41"/>
    <cellStyle name="20% — акцент1" xfId="42"/>
    <cellStyle name="20% - Акцент1 2" xfId="43"/>
    <cellStyle name="20% — акцент1 2" xfId="44"/>
    <cellStyle name="20% - Акцент1 3" xfId="45"/>
    <cellStyle name="20% — акцент1 3" xfId="46"/>
    <cellStyle name="20% - Акцент1 4" xfId="47"/>
    <cellStyle name="20% - Акцент1 5" xfId="48"/>
    <cellStyle name="20% - Акцент1_16 " xfId="49"/>
    <cellStyle name="20% - Акцент2" xfId="50"/>
    <cellStyle name="20% — акцент2" xfId="51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_16 " xfId="58"/>
    <cellStyle name="20% - Акцент3" xfId="59"/>
    <cellStyle name="20% — акцент3" xfId="60"/>
    <cellStyle name="20% - Акцент3 2" xfId="61"/>
    <cellStyle name="20% — акцент3 2" xfId="62"/>
    <cellStyle name="20% - Акцент3 3" xfId="63"/>
    <cellStyle name="20% — акцент3 3" xfId="64"/>
    <cellStyle name="20% - Акцент3 4" xfId="65"/>
    <cellStyle name="20% - Акцент3 5" xfId="66"/>
    <cellStyle name="20% - Акцент3_16 " xfId="67"/>
    <cellStyle name="20% - Акцент4" xfId="68"/>
    <cellStyle name="20% — акцент4" xfId="69"/>
    <cellStyle name="20% - Акцент4 2" xfId="70"/>
    <cellStyle name="20% — акцент4 2" xfId="71"/>
    <cellStyle name="20% - Акцент4 3" xfId="72"/>
    <cellStyle name="20% — акцент4 3" xfId="73"/>
    <cellStyle name="20% - Акцент4 4" xfId="74"/>
    <cellStyle name="20% - Акцент4 5" xfId="75"/>
    <cellStyle name="20% - Акцент4_16 " xfId="76"/>
    <cellStyle name="20% - Акцент5" xfId="77"/>
    <cellStyle name="20% — акцент5" xfId="78"/>
    <cellStyle name="20% - Акцент5 2" xfId="79"/>
    <cellStyle name="20% — акцент5 2" xfId="80"/>
    <cellStyle name="20% - Акцент5 3" xfId="81"/>
    <cellStyle name="20% - Акцент5 4" xfId="82"/>
    <cellStyle name="20% - Акцент5 5" xfId="83"/>
    <cellStyle name="20% - Акцент6" xfId="84"/>
    <cellStyle name="20% — акцент6" xfId="85"/>
    <cellStyle name="20% - Акцент6 2" xfId="86"/>
    <cellStyle name="20% — акцент6 2" xfId="87"/>
    <cellStyle name="20% - Акцент6 3" xfId="88"/>
    <cellStyle name="20% — акцент6 3" xfId="89"/>
    <cellStyle name="20% - Акцент6 4" xfId="90"/>
    <cellStyle name="20% - Акцент6 5" xfId="91"/>
    <cellStyle name="20% - Акцент6_16 " xfId="92"/>
    <cellStyle name="20% – Акцентування1" xfId="93"/>
    <cellStyle name="20% – Акцентування1 2" xfId="94"/>
    <cellStyle name="20% – Акцентування1_П_1" xfId="95"/>
    <cellStyle name="20% – Акцентування2" xfId="96"/>
    <cellStyle name="20% – Акцентування2 2" xfId="97"/>
    <cellStyle name="20% – Акцентування2_П_1" xfId="98"/>
    <cellStyle name="20% – Акцентування3" xfId="99"/>
    <cellStyle name="20% – Акцентування3 2" xfId="100"/>
    <cellStyle name="20% – Акцентування3_П_1" xfId="101"/>
    <cellStyle name="20% – Акцентування4" xfId="102"/>
    <cellStyle name="20% – Акцентування4 2" xfId="103"/>
    <cellStyle name="20% – Акцентування4_П_1" xfId="104"/>
    <cellStyle name="20% – Акцентування5" xfId="105"/>
    <cellStyle name="20% – Акцентування5 2" xfId="106"/>
    <cellStyle name="20% – Акцентування5_П_1" xfId="107"/>
    <cellStyle name="20% – Акцентування6" xfId="108"/>
    <cellStyle name="20% – Акцентування6 2" xfId="109"/>
    <cellStyle name="20% – Акцентування6_П_1" xfId="110"/>
    <cellStyle name="40% - Accent1" xfId="111"/>
    <cellStyle name="40% - Accent1 2" xfId="112"/>
    <cellStyle name="40% - Accent1 3" xfId="113"/>
    <cellStyle name="40% - Accent1_П_1" xfId="114"/>
    <cellStyle name="40% - Accent2" xfId="115"/>
    <cellStyle name="40% - Accent2 2" xfId="116"/>
    <cellStyle name="40% - Accent2 3" xfId="117"/>
    <cellStyle name="40% - Accent2_П_1" xfId="118"/>
    <cellStyle name="40% - Accent3" xfId="119"/>
    <cellStyle name="40% - Accent3 2" xfId="120"/>
    <cellStyle name="40% - Accent3 3" xfId="121"/>
    <cellStyle name="40% - Accent3_П_1" xfId="122"/>
    <cellStyle name="40% - Accent4" xfId="123"/>
    <cellStyle name="40% - Accent4 2" xfId="124"/>
    <cellStyle name="40% - Accent4 3" xfId="125"/>
    <cellStyle name="40% - Accent4_П_1" xfId="126"/>
    <cellStyle name="40% - Accent5" xfId="127"/>
    <cellStyle name="40% - Accent5 2" xfId="128"/>
    <cellStyle name="40% - Accent5 3" xfId="129"/>
    <cellStyle name="40% - Accent5_П_1" xfId="130"/>
    <cellStyle name="40% - Accent6" xfId="131"/>
    <cellStyle name="40% - Accent6 2" xfId="132"/>
    <cellStyle name="40% - Accent6 3" xfId="133"/>
    <cellStyle name="40% - Accent6_П_1" xfId="134"/>
    <cellStyle name="40% - Акцент1" xfId="135"/>
    <cellStyle name="40% — акцент1" xfId="136"/>
    <cellStyle name="40% - Акцент1 2" xfId="137"/>
    <cellStyle name="40% — акцент1 2" xfId="138"/>
    <cellStyle name="40% - Акцент1 3" xfId="139"/>
    <cellStyle name="40% — акцент1 3" xfId="140"/>
    <cellStyle name="40% - Акцент1 4" xfId="141"/>
    <cellStyle name="40% - Акцент1 5" xfId="142"/>
    <cellStyle name="40% - Акцент1_16 " xfId="143"/>
    <cellStyle name="40% - Акцент2" xfId="144"/>
    <cellStyle name="40% — акцент2" xfId="145"/>
    <cellStyle name="40% - Акцент2 2" xfId="146"/>
    <cellStyle name="40% — акцент2 2" xfId="147"/>
    <cellStyle name="40% - Акцент2 3" xfId="148"/>
    <cellStyle name="40% - Акцент2 4" xfId="149"/>
    <cellStyle name="40% - Акцент2 5" xfId="150"/>
    <cellStyle name="40% - Акцент3" xfId="151"/>
    <cellStyle name="40% — акцент3" xfId="152"/>
    <cellStyle name="40% - Акцент3 2" xfId="153"/>
    <cellStyle name="40% — акцент3 2" xfId="154"/>
    <cellStyle name="40% - Акцент3 3" xfId="155"/>
    <cellStyle name="40% — акцент3 3" xfId="156"/>
    <cellStyle name="40% - Акцент3 4" xfId="157"/>
    <cellStyle name="40% - Акцент3 5" xfId="158"/>
    <cellStyle name="40% - Акцент3_16 " xfId="159"/>
    <cellStyle name="40% - Акцент4" xfId="160"/>
    <cellStyle name="40% — акцент4" xfId="161"/>
    <cellStyle name="40% - Акцент4 2" xfId="162"/>
    <cellStyle name="40% — акцент4 2" xfId="163"/>
    <cellStyle name="40% - Акцент4 3" xfId="164"/>
    <cellStyle name="40% — акцент4 3" xfId="165"/>
    <cellStyle name="40% - Акцент4 4" xfId="166"/>
    <cellStyle name="40% - Акцент4 5" xfId="167"/>
    <cellStyle name="40% - Акцент4_16 " xfId="168"/>
    <cellStyle name="40% - Акцент5" xfId="169"/>
    <cellStyle name="40% — акцент5" xfId="170"/>
    <cellStyle name="40% - Акцент5 2" xfId="171"/>
    <cellStyle name="40% — акцент5 2" xfId="172"/>
    <cellStyle name="40% - Акцент5 3" xfId="173"/>
    <cellStyle name="40% — акцент5 3" xfId="174"/>
    <cellStyle name="40% - Акцент5 4" xfId="175"/>
    <cellStyle name="40% - Акцент5 5" xfId="176"/>
    <cellStyle name="40% - Акцент5_16 " xfId="177"/>
    <cellStyle name="40% - Акцент6" xfId="178"/>
    <cellStyle name="40% — акцент6" xfId="179"/>
    <cellStyle name="40% - Акцент6 2" xfId="180"/>
    <cellStyle name="40% — акцент6 2" xfId="181"/>
    <cellStyle name="40% - Акцент6 3" xfId="182"/>
    <cellStyle name="40% — акцент6 3" xfId="183"/>
    <cellStyle name="40% - Акцент6 4" xfId="184"/>
    <cellStyle name="40% - Акцент6 5" xfId="185"/>
    <cellStyle name="40% - Акцент6_16 " xfId="186"/>
    <cellStyle name="40% – Акцентування1" xfId="187"/>
    <cellStyle name="40% – Акцентування1 2" xfId="188"/>
    <cellStyle name="40% – Акцентування1_П_1" xfId="189"/>
    <cellStyle name="40% – Акцентування2" xfId="190"/>
    <cellStyle name="40% – Акцентування2 2" xfId="191"/>
    <cellStyle name="40% – Акцентування2_П_1" xfId="192"/>
    <cellStyle name="40% – Акцентування3" xfId="193"/>
    <cellStyle name="40% – Акцентування3 2" xfId="194"/>
    <cellStyle name="40% – Акцентування3_П_1" xfId="195"/>
    <cellStyle name="40% – Акцентування4" xfId="196"/>
    <cellStyle name="40% – Акцентування4 2" xfId="197"/>
    <cellStyle name="40% – Акцентування4_П_1" xfId="198"/>
    <cellStyle name="40% – Акцентування5" xfId="199"/>
    <cellStyle name="40% – Акцентування5 2" xfId="200"/>
    <cellStyle name="40% – Акцентування5_П_1" xfId="201"/>
    <cellStyle name="40% – Акцентування6" xfId="202"/>
    <cellStyle name="40% – Акцентування6 2" xfId="203"/>
    <cellStyle name="40% – Акцентування6_П_1" xfId="204"/>
    <cellStyle name="60% - Accent1" xfId="205"/>
    <cellStyle name="60% - Accent1 2" xfId="206"/>
    <cellStyle name="60% - Accent1 3" xfId="207"/>
    <cellStyle name="60% - Accent1_П_1" xfId="208"/>
    <cellStyle name="60% - Accent2" xfId="209"/>
    <cellStyle name="60% - Accent2 2" xfId="210"/>
    <cellStyle name="60% - Accent2 3" xfId="211"/>
    <cellStyle name="60% - Accent2_П_1" xfId="212"/>
    <cellStyle name="60% - Accent3" xfId="213"/>
    <cellStyle name="60% - Accent3 2" xfId="214"/>
    <cellStyle name="60% - Accent3 3" xfId="215"/>
    <cellStyle name="60% - Accent3_П_1" xfId="216"/>
    <cellStyle name="60% - Accent4" xfId="217"/>
    <cellStyle name="60% - Accent4 2" xfId="218"/>
    <cellStyle name="60% - Accent4 3" xfId="219"/>
    <cellStyle name="60% - Accent4_П_1" xfId="220"/>
    <cellStyle name="60% - Accent5" xfId="221"/>
    <cellStyle name="60% - Accent5 2" xfId="222"/>
    <cellStyle name="60% - Accent5 3" xfId="223"/>
    <cellStyle name="60% - Accent5_П_1" xfId="224"/>
    <cellStyle name="60% - Accent6" xfId="225"/>
    <cellStyle name="60% - Accent6 2" xfId="226"/>
    <cellStyle name="60% - Accent6 3" xfId="227"/>
    <cellStyle name="60% - Accent6_П_1" xfId="228"/>
    <cellStyle name="60% - Акцент1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- Акцент1_16 " xfId="237"/>
    <cellStyle name="60% - Акцент2" xfId="238"/>
    <cellStyle name="60% — акцент2" xfId="239"/>
    <cellStyle name="60% - Акцент2 2" xfId="240"/>
    <cellStyle name="60% — акцент2 2" xfId="241"/>
    <cellStyle name="60% - Акцент2 3" xfId="242"/>
    <cellStyle name="60% — акцент2 3" xfId="243"/>
    <cellStyle name="60% - Акцент2 4" xfId="244"/>
    <cellStyle name="60% - Акцент2 5" xfId="245"/>
    <cellStyle name="60% - Акцент2_16 " xfId="246"/>
    <cellStyle name="60% - Акцент3" xfId="247"/>
    <cellStyle name="60% — акцент3" xfId="248"/>
    <cellStyle name="60% - Акцент3 2" xfId="249"/>
    <cellStyle name="60% — акцент3 2" xfId="250"/>
    <cellStyle name="60% - Акцент3 3" xfId="251"/>
    <cellStyle name="60% — акцент3 3" xfId="252"/>
    <cellStyle name="60% - Акцент3 4" xfId="253"/>
    <cellStyle name="60% - Акцент3 5" xfId="254"/>
    <cellStyle name="60% - Акцент3_16 " xfId="255"/>
    <cellStyle name="60% - Акцент4" xfId="256"/>
    <cellStyle name="60% — акцент4" xfId="257"/>
    <cellStyle name="60% - Акцент4 2" xfId="258"/>
    <cellStyle name="60% — акцент4 2" xfId="259"/>
    <cellStyle name="60% - Акцент4 3" xfId="260"/>
    <cellStyle name="60% — акцент4 3" xfId="261"/>
    <cellStyle name="60% - Акцент4 4" xfId="262"/>
    <cellStyle name="60% - Акцент4 5" xfId="263"/>
    <cellStyle name="60% - Акцент4_16 " xfId="264"/>
    <cellStyle name="60% - Акцент5" xfId="265"/>
    <cellStyle name="60% — акцент5" xfId="266"/>
    <cellStyle name="60% - Акцент5 2" xfId="267"/>
    <cellStyle name="60% — акцент5 2" xfId="268"/>
    <cellStyle name="60% - Акцент5 3" xfId="269"/>
    <cellStyle name="60% — акцент5 3" xfId="270"/>
    <cellStyle name="60% - Акцент5 4" xfId="271"/>
    <cellStyle name="60% - Акцент5 5" xfId="272"/>
    <cellStyle name="60% - Акцент5_16 " xfId="273"/>
    <cellStyle name="60% - Акцент6" xfId="274"/>
    <cellStyle name="60% — акцент6" xfId="275"/>
    <cellStyle name="60% - Акцент6 2" xfId="276"/>
    <cellStyle name="60% — акцент6 2" xfId="277"/>
    <cellStyle name="60% - Акцент6 3" xfId="278"/>
    <cellStyle name="60% — акцент6 3" xfId="279"/>
    <cellStyle name="60% - Акцент6 4" xfId="280"/>
    <cellStyle name="60% - Акцент6 5" xfId="281"/>
    <cellStyle name="60% - Акцент6_16 " xfId="282"/>
    <cellStyle name="60% – Акцентування1" xfId="283"/>
    <cellStyle name="60% – Акцентування1 2" xfId="284"/>
    <cellStyle name="60% – Акцентування2" xfId="285"/>
    <cellStyle name="60% – Акцентування2 2" xfId="286"/>
    <cellStyle name="60% – Акцентування3" xfId="287"/>
    <cellStyle name="60% – Акцентування3 2" xfId="288"/>
    <cellStyle name="60% – Акцентування4" xfId="289"/>
    <cellStyle name="60% – Акцентування4 2" xfId="290"/>
    <cellStyle name="60% – Акцентування5" xfId="291"/>
    <cellStyle name="60% – Акцентування5 2" xfId="292"/>
    <cellStyle name="60% – Акцентування6" xfId="293"/>
    <cellStyle name="60% – Акцентування6 2" xfId="294"/>
    <cellStyle name="Accent1" xfId="295"/>
    <cellStyle name="Accent1 2" xfId="296"/>
    <cellStyle name="Accent1 3" xfId="297"/>
    <cellStyle name="Accent1_П_1" xfId="298"/>
    <cellStyle name="Accent2" xfId="299"/>
    <cellStyle name="Accent2 2" xfId="300"/>
    <cellStyle name="Accent2 3" xfId="301"/>
    <cellStyle name="Accent2_П_1" xfId="302"/>
    <cellStyle name="Accent3" xfId="303"/>
    <cellStyle name="Accent3 2" xfId="304"/>
    <cellStyle name="Accent3 3" xfId="305"/>
    <cellStyle name="Accent3_П_1" xfId="306"/>
    <cellStyle name="Accent4" xfId="307"/>
    <cellStyle name="Accent4 2" xfId="308"/>
    <cellStyle name="Accent4 3" xfId="309"/>
    <cellStyle name="Accent4_П_1" xfId="310"/>
    <cellStyle name="Accent5" xfId="311"/>
    <cellStyle name="Accent5 2" xfId="312"/>
    <cellStyle name="Accent5 3" xfId="313"/>
    <cellStyle name="Accent5_П_1" xfId="314"/>
    <cellStyle name="Accent6" xfId="315"/>
    <cellStyle name="Accent6 2" xfId="316"/>
    <cellStyle name="Accent6 3" xfId="317"/>
    <cellStyle name="Accent6_П_1" xfId="318"/>
    <cellStyle name="Bad" xfId="319"/>
    <cellStyle name="Bad 2" xfId="320"/>
    <cellStyle name="Bad 3" xfId="321"/>
    <cellStyle name="Bad_П_1" xfId="322"/>
    <cellStyle name="Calculation" xfId="323"/>
    <cellStyle name="Calculation 2" xfId="324"/>
    <cellStyle name="Calculation 3" xfId="325"/>
    <cellStyle name="Calculation_П_1" xfId="326"/>
    <cellStyle name="Check Cell" xfId="327"/>
    <cellStyle name="Check Cell 2" xfId="328"/>
    <cellStyle name="Check Cell 3" xfId="329"/>
    <cellStyle name="Check Cell_П_1" xfId="330"/>
    <cellStyle name="Excel Built-in Normal" xfId="331"/>
    <cellStyle name="Explanatory Text" xfId="332"/>
    <cellStyle name="fBlock" xfId="333"/>
    <cellStyle name="fCmp" xfId="334"/>
    <cellStyle name="fEr" xfId="335"/>
    <cellStyle name="fHead" xfId="336"/>
    <cellStyle name="fHead 2" xfId="337"/>
    <cellStyle name="fName" xfId="338"/>
    <cellStyle name="Good" xfId="339"/>
    <cellStyle name="Good 2" xfId="340"/>
    <cellStyle name="Good 3" xfId="341"/>
    <cellStyle name="Good_П_1" xfId="342"/>
    <cellStyle name="Heading 1" xfId="343"/>
    <cellStyle name="Heading 1 2" xfId="344"/>
    <cellStyle name="Heading 2" xfId="345"/>
    <cellStyle name="Heading 2 2" xfId="346"/>
    <cellStyle name="Heading 3" xfId="347"/>
    <cellStyle name="Heading 3 2" xfId="348"/>
    <cellStyle name="Heading 4" xfId="349"/>
    <cellStyle name="Heading 4 2" xfId="350"/>
    <cellStyle name="Input" xfId="351"/>
    <cellStyle name="Input 2" xfId="352"/>
    <cellStyle name="Input 3" xfId="353"/>
    <cellStyle name="Input_П_1" xfId="354"/>
    <cellStyle name="Linked Cell" xfId="355"/>
    <cellStyle name="Linked Cell 2" xfId="356"/>
    <cellStyle name="Neutral" xfId="357"/>
    <cellStyle name="Neutral 2" xfId="358"/>
    <cellStyle name="Neutral 3" xfId="359"/>
    <cellStyle name="Neutral_П_1" xfId="360"/>
    <cellStyle name="Normal 2" xfId="361"/>
    <cellStyle name="Normal_Sheet1" xfId="362"/>
    <cellStyle name="Note" xfId="363"/>
    <cellStyle name="Note 2" xfId="364"/>
    <cellStyle name="Note 3" xfId="365"/>
    <cellStyle name="Note_П_1" xfId="366"/>
    <cellStyle name="Output" xfId="367"/>
    <cellStyle name="Output 2" xfId="368"/>
    <cellStyle name="Output 3" xfId="369"/>
    <cellStyle name="Output_П_1" xfId="370"/>
    <cellStyle name="Title" xfId="371"/>
    <cellStyle name="Total" xfId="372"/>
    <cellStyle name="vDa" xfId="373"/>
    <cellStyle name="vDa 2" xfId="374"/>
    <cellStyle name="vHl" xfId="375"/>
    <cellStyle name="vHl 2" xfId="376"/>
    <cellStyle name="vN0" xfId="377"/>
    <cellStyle name="vN0 2" xfId="378"/>
    <cellStyle name="vN0 3" xfId="379"/>
    <cellStyle name="vSt" xfId="380"/>
    <cellStyle name="vSt 2" xfId="381"/>
    <cellStyle name="Warning Text" xfId="382"/>
    <cellStyle name="Акцент1" xfId="383"/>
    <cellStyle name="Акцент1 2" xfId="384"/>
    <cellStyle name="Акцент1 2 2" xfId="385"/>
    <cellStyle name="Акцент1 3" xfId="386"/>
    <cellStyle name="Акцент1 4" xfId="387"/>
    <cellStyle name="Акцент1 5" xfId="388"/>
    <cellStyle name="Акцент2" xfId="389"/>
    <cellStyle name="Акцент2 2" xfId="390"/>
    <cellStyle name="Акцент2 2 2" xfId="391"/>
    <cellStyle name="Акцент2 3" xfId="392"/>
    <cellStyle name="Акцент2 4" xfId="393"/>
    <cellStyle name="Акцент2 5" xfId="394"/>
    <cellStyle name="Акцент3" xfId="395"/>
    <cellStyle name="Акцент3 2" xfId="396"/>
    <cellStyle name="Акцент3 2 2" xfId="397"/>
    <cellStyle name="Акцент3 3" xfId="398"/>
    <cellStyle name="Акцент3 4" xfId="399"/>
    <cellStyle name="Акцент3 5" xfId="400"/>
    <cellStyle name="Акцент4" xfId="401"/>
    <cellStyle name="Акцент4 2" xfId="402"/>
    <cellStyle name="Акцент4 2 2" xfId="403"/>
    <cellStyle name="Акцент4 3" xfId="404"/>
    <cellStyle name="Акцент4 4" xfId="405"/>
    <cellStyle name="Акцент4 5" xfId="406"/>
    <cellStyle name="Акцент5" xfId="407"/>
    <cellStyle name="Акцент5 2" xfId="408"/>
    <cellStyle name="Акцент5 2 2" xfId="409"/>
    <cellStyle name="Акцент5 3" xfId="410"/>
    <cellStyle name="Акцент5 4" xfId="411"/>
    <cellStyle name="Акцент5 5" xfId="412"/>
    <cellStyle name="Акцент6" xfId="413"/>
    <cellStyle name="Акцент6 2" xfId="414"/>
    <cellStyle name="Акцент6 2 2" xfId="415"/>
    <cellStyle name="Акцент6 3" xfId="416"/>
    <cellStyle name="Акцент6 4" xfId="417"/>
    <cellStyle name="Акцент6 5" xfId="418"/>
    <cellStyle name="Акцентування1" xfId="419"/>
    <cellStyle name="Акцентування1 2" xfId="420"/>
    <cellStyle name="Акцентування2" xfId="421"/>
    <cellStyle name="Акцентування2 2" xfId="422"/>
    <cellStyle name="Акцентування3" xfId="423"/>
    <cellStyle name="Акцентування3 2" xfId="424"/>
    <cellStyle name="Акцентування4" xfId="425"/>
    <cellStyle name="Акцентування4 2" xfId="426"/>
    <cellStyle name="Акцентування5" xfId="427"/>
    <cellStyle name="Акцентування5 2" xfId="428"/>
    <cellStyle name="Акцентування6" xfId="429"/>
    <cellStyle name="Акцентування6 2" xfId="430"/>
    <cellStyle name="Ввід" xfId="431"/>
    <cellStyle name="Ввід 2" xfId="432"/>
    <cellStyle name="Ввод " xfId="433"/>
    <cellStyle name="Ввод  2" xfId="434"/>
    <cellStyle name="Ввод  2 2" xfId="435"/>
    <cellStyle name="Ввод  3" xfId="436"/>
    <cellStyle name="Ввод  4" xfId="437"/>
    <cellStyle name="Ввод  5" xfId="438"/>
    <cellStyle name="Вывод" xfId="439"/>
    <cellStyle name="Вывод 2" xfId="440"/>
    <cellStyle name="Вывод 2 2" xfId="441"/>
    <cellStyle name="Вывод 3" xfId="442"/>
    <cellStyle name="Вывод 4" xfId="443"/>
    <cellStyle name="Вывод 5" xfId="444"/>
    <cellStyle name="Вычисление" xfId="445"/>
    <cellStyle name="Вычисление 2" xfId="446"/>
    <cellStyle name="Вычисление 2 2" xfId="447"/>
    <cellStyle name="Вычисление 3" xfId="448"/>
    <cellStyle name="Вычисление 4" xfId="449"/>
    <cellStyle name="Вычисление 5" xfId="450"/>
    <cellStyle name="Hyperlink" xfId="451"/>
    <cellStyle name="Гиперссылка 2" xfId="452"/>
    <cellStyle name="Гиперссылка 3" xfId="453"/>
    <cellStyle name="Грошовий 2" xfId="454"/>
    <cellStyle name="Currency" xfId="455"/>
    <cellStyle name="Currency [0]" xfId="456"/>
    <cellStyle name="Добре" xfId="457"/>
    <cellStyle name="Добре 2" xfId="458"/>
    <cellStyle name="Заголовок 1" xfId="459"/>
    <cellStyle name="Заголовок 1 2" xfId="460"/>
    <cellStyle name="Заголовок 1 3" xfId="461"/>
    <cellStyle name="Заголовок 1 4" xfId="462"/>
    <cellStyle name="Заголовок 1 5" xfId="463"/>
    <cellStyle name="Заголовок 2" xfId="464"/>
    <cellStyle name="Заголовок 2 2" xfId="465"/>
    <cellStyle name="Заголовок 2 3" xfId="466"/>
    <cellStyle name="Заголовок 2 4" xfId="467"/>
    <cellStyle name="Заголовок 2 5" xfId="468"/>
    <cellStyle name="Заголовок 3" xfId="469"/>
    <cellStyle name="Заголовок 3 2" xfId="470"/>
    <cellStyle name="Заголовок 3 3" xfId="471"/>
    <cellStyle name="Заголовок 3 4" xfId="472"/>
    <cellStyle name="Заголовок 3 5" xfId="473"/>
    <cellStyle name="Заголовок 4" xfId="474"/>
    <cellStyle name="Заголовок 4 2" xfId="475"/>
    <cellStyle name="Заголовок 4 3" xfId="476"/>
    <cellStyle name="Заголовок 4 4" xfId="477"/>
    <cellStyle name="Заголовок 4 5" xfId="478"/>
    <cellStyle name="Звичайний 2" xfId="479"/>
    <cellStyle name="Звичайний 2 2" xfId="480"/>
    <cellStyle name="Звичайний 2 3" xfId="481"/>
    <cellStyle name="Звичайний 2_8.Блок_3 (1 ч)" xfId="482"/>
    <cellStyle name="Звичайний 3" xfId="483"/>
    <cellStyle name="Звичайний 3 2" xfId="484"/>
    <cellStyle name="Звичайний 3 2 2" xfId="485"/>
    <cellStyle name="Звичайний 4" xfId="486"/>
    <cellStyle name="Звичайний 4 2" xfId="487"/>
    <cellStyle name="Звичайний 5" xfId="488"/>
    <cellStyle name="Звичайний 5 2" xfId="489"/>
    <cellStyle name="Звичайний 5 3" xfId="490"/>
    <cellStyle name="Звичайний 6" xfId="491"/>
    <cellStyle name="Звичайний 7" xfId="492"/>
    <cellStyle name="Зв'язана клітинка" xfId="493"/>
    <cellStyle name="Зв'язана клітинка 2" xfId="494"/>
    <cellStyle name="Итог" xfId="495"/>
    <cellStyle name="Итог 2" xfId="496"/>
    <cellStyle name="Итог 3" xfId="497"/>
    <cellStyle name="Итог 4" xfId="498"/>
    <cellStyle name="Итог 5" xfId="499"/>
    <cellStyle name="Контрольна клітинка" xfId="500"/>
    <cellStyle name="Контрольна клітинка 2" xfId="501"/>
    <cellStyle name="Контрольная ячейка" xfId="502"/>
    <cellStyle name="Контрольная ячейка 2" xfId="503"/>
    <cellStyle name="Контрольная ячейка 2 2" xfId="504"/>
    <cellStyle name="Контрольная ячейка 3" xfId="505"/>
    <cellStyle name="Контрольная ячейка 4" xfId="506"/>
    <cellStyle name="Контрольная ячейка 5" xfId="507"/>
    <cellStyle name="Назва" xfId="508"/>
    <cellStyle name="Назва 2" xfId="509"/>
    <cellStyle name="Название" xfId="510"/>
    <cellStyle name="Название 2" xfId="511"/>
    <cellStyle name="Название 3" xfId="512"/>
    <cellStyle name="Название 4" xfId="513"/>
    <cellStyle name="Название 5" xfId="514"/>
    <cellStyle name="Нейтральный" xfId="515"/>
    <cellStyle name="Нейтральный 2" xfId="516"/>
    <cellStyle name="Нейтральный 2 2" xfId="517"/>
    <cellStyle name="Нейтральный 3" xfId="518"/>
    <cellStyle name="Нейтральный 4" xfId="519"/>
    <cellStyle name="Нейтральный 5" xfId="520"/>
    <cellStyle name="Обчислення" xfId="521"/>
    <cellStyle name="Обчислення 2" xfId="522"/>
    <cellStyle name="Обчислення_П_1" xfId="523"/>
    <cellStyle name="Обычный 10" xfId="524"/>
    <cellStyle name="Обычный 11" xfId="525"/>
    <cellStyle name="Обычный 12" xfId="526"/>
    <cellStyle name="Обычный 13" xfId="527"/>
    <cellStyle name="Обычный 13 2" xfId="528"/>
    <cellStyle name="Обычный 13 3" xfId="529"/>
    <cellStyle name="Обычный 13 3 2" xfId="530"/>
    <cellStyle name="Обычный 14" xfId="531"/>
    <cellStyle name="Обычный 15" xfId="532"/>
    <cellStyle name="Обычный 2" xfId="533"/>
    <cellStyle name="Обычный 2 2" xfId="534"/>
    <cellStyle name="Обычный 2 3" xfId="535"/>
    <cellStyle name="Обычный 2 3 2" xfId="536"/>
    <cellStyle name="Обычный 2 3 3" xfId="537"/>
    <cellStyle name="Обычный 2 4" xfId="538"/>
    <cellStyle name="Обычный 3" xfId="539"/>
    <cellStyle name="Обычный 3 2" xfId="540"/>
    <cellStyle name="Обычный 3 3" xfId="541"/>
    <cellStyle name="Обычный 4" xfId="542"/>
    <cellStyle name="Обычный 4 2" xfId="543"/>
    <cellStyle name="Обычный 5" xfId="544"/>
    <cellStyle name="Обычный 5 2" xfId="545"/>
    <cellStyle name="Обычный 5 3" xfId="546"/>
    <cellStyle name="Обычный 6" xfId="547"/>
    <cellStyle name="Обычный 6 2" xfId="548"/>
    <cellStyle name="Обычный 6 3" xfId="549"/>
    <cellStyle name="Обычный 7" xfId="550"/>
    <cellStyle name="Обычный 8" xfId="551"/>
    <cellStyle name="Обычный 9" xfId="552"/>
    <cellStyle name="Обычный_09_Професійний склад" xfId="553"/>
    <cellStyle name="Обычный_Форма7Н" xfId="554"/>
    <cellStyle name="Followed Hyperlink" xfId="555"/>
    <cellStyle name="Підсумок" xfId="556"/>
    <cellStyle name="Підсумок 2" xfId="557"/>
    <cellStyle name="Підсумок_П_1" xfId="558"/>
    <cellStyle name="Плохой" xfId="559"/>
    <cellStyle name="Плохой 2" xfId="560"/>
    <cellStyle name="Плохой 2 2" xfId="561"/>
    <cellStyle name="Плохой 3" xfId="562"/>
    <cellStyle name="Плохой 4" xfId="563"/>
    <cellStyle name="Плохой 5" xfId="564"/>
    <cellStyle name="Поганий" xfId="565"/>
    <cellStyle name="Поганий 2" xfId="566"/>
    <cellStyle name="Пояснение" xfId="567"/>
    <cellStyle name="Пояснение 2" xfId="568"/>
    <cellStyle name="Пояснение 3" xfId="569"/>
    <cellStyle name="Пояснение 4" xfId="570"/>
    <cellStyle name="Пояснение 5" xfId="571"/>
    <cellStyle name="Примечание" xfId="572"/>
    <cellStyle name="Примечание 2" xfId="573"/>
    <cellStyle name="Примечание 2 2" xfId="574"/>
    <cellStyle name="Примечание 3" xfId="575"/>
    <cellStyle name="Примечание 4" xfId="576"/>
    <cellStyle name="Примечание 5" xfId="577"/>
    <cellStyle name="Примітка" xfId="578"/>
    <cellStyle name="Примітка 2" xfId="579"/>
    <cellStyle name="Примітка_П_1" xfId="580"/>
    <cellStyle name="Percent" xfId="581"/>
    <cellStyle name="Результат" xfId="582"/>
    <cellStyle name="Связанная ячейка" xfId="583"/>
    <cellStyle name="Связанная ячейка 2" xfId="584"/>
    <cellStyle name="Связанная ячейка 3" xfId="585"/>
    <cellStyle name="Связанная ячейка 4" xfId="586"/>
    <cellStyle name="Связанная ячейка 5" xfId="587"/>
    <cellStyle name="Середній" xfId="588"/>
    <cellStyle name="Середній 2" xfId="589"/>
    <cellStyle name="Стиль 1" xfId="590"/>
    <cellStyle name="Стиль 1 2" xfId="591"/>
    <cellStyle name="Текст попередження" xfId="592"/>
    <cellStyle name="Текст попередження 2" xfId="593"/>
    <cellStyle name="Текст пояснення" xfId="594"/>
    <cellStyle name="Текст пояснення 2" xfId="595"/>
    <cellStyle name="Текст предупреждения" xfId="596"/>
    <cellStyle name="Текст предупреждения 2" xfId="597"/>
    <cellStyle name="Текст предупреждения 3" xfId="598"/>
    <cellStyle name="Текст предупреждения 4" xfId="599"/>
    <cellStyle name="Текст предупреждения 5" xfId="600"/>
    <cellStyle name="Тысячи [0]_Анализ" xfId="601"/>
    <cellStyle name="Тысячи_Анализ" xfId="602"/>
    <cellStyle name="Comma" xfId="603"/>
    <cellStyle name="Comma [0]" xfId="604"/>
    <cellStyle name="ФинᎰнсовый_Лист1 (3)_1" xfId="605"/>
    <cellStyle name="Хороший" xfId="606"/>
    <cellStyle name="Хороший 2" xfId="607"/>
    <cellStyle name="Хороший 2 2" xfId="608"/>
    <cellStyle name="Хороший 3" xfId="60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view="pageBreakPreview" zoomScale="70" zoomScaleNormal="75" zoomScaleSheetLayoutView="70" zoomScalePageLayoutView="0" workbookViewId="0" topLeftCell="A1">
      <selection activeCell="E18" sqref="E18"/>
    </sheetView>
  </sheetViews>
  <sheetFormatPr defaultColWidth="8.8515625" defaultRowHeight="15"/>
  <cols>
    <col min="1" max="1" width="37.140625" style="6" customWidth="1"/>
    <col min="2" max="2" width="13.00390625" style="6" customWidth="1"/>
    <col min="3" max="3" width="11.8515625" style="6" customWidth="1"/>
    <col min="4" max="4" width="13.7109375" style="6" customWidth="1"/>
    <col min="5" max="5" width="12.8515625" style="6" customWidth="1"/>
    <col min="6" max="6" width="13.421875" style="6" customWidth="1"/>
    <col min="7" max="7" width="12.4218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30.75" customHeight="1">
      <c r="A1" s="163" t="s">
        <v>56</v>
      </c>
      <c r="B1" s="163"/>
      <c r="C1" s="163"/>
      <c r="D1" s="163"/>
      <c r="E1" s="163"/>
      <c r="F1" s="163"/>
      <c r="G1" s="163"/>
    </row>
    <row r="2" spans="1:7" s="2" customFormat="1" ht="19.5" customHeight="1">
      <c r="A2" s="164" t="s">
        <v>8</v>
      </c>
      <c r="B2" s="164"/>
      <c r="C2" s="164"/>
      <c r="D2" s="164"/>
      <c r="E2" s="164"/>
      <c r="F2" s="164"/>
      <c r="G2" s="164"/>
    </row>
    <row r="3" spans="1:7" s="4" customFormat="1" ht="20.25" customHeight="1" thickBot="1">
      <c r="A3" s="3"/>
      <c r="B3" s="3"/>
      <c r="C3" s="3"/>
      <c r="D3" s="3"/>
      <c r="E3" s="3"/>
      <c r="F3" s="3"/>
      <c r="G3" s="3"/>
    </row>
    <row r="4" spans="1:7" s="4" customFormat="1" ht="40.5" customHeight="1">
      <c r="A4" s="165"/>
      <c r="B4" s="167" t="s">
        <v>63</v>
      </c>
      <c r="C4" s="168"/>
      <c r="D4" s="169" t="s">
        <v>32</v>
      </c>
      <c r="E4" s="171" t="s">
        <v>64</v>
      </c>
      <c r="F4" s="172"/>
      <c r="G4" s="173" t="s">
        <v>32</v>
      </c>
    </row>
    <row r="5" spans="1:7" s="4" customFormat="1" ht="50.25" customHeight="1">
      <c r="A5" s="166"/>
      <c r="B5" s="56" t="s">
        <v>31</v>
      </c>
      <c r="C5" s="157" t="s">
        <v>58</v>
      </c>
      <c r="D5" s="170"/>
      <c r="E5" s="56" t="s">
        <v>31</v>
      </c>
      <c r="F5" s="56" t="s">
        <v>58</v>
      </c>
      <c r="G5" s="174"/>
    </row>
    <row r="6" spans="1:7" s="13" customFormat="1" ht="34.5" customHeight="1">
      <c r="A6" s="21" t="s">
        <v>33</v>
      </c>
      <c r="B6" s="11">
        <f>SUM(B7:B25)</f>
        <v>7666</v>
      </c>
      <c r="C6" s="11">
        <f>SUM(C7:C25)</f>
        <v>7566</v>
      </c>
      <c r="D6" s="9">
        <f>ROUND(C6/B6*100,1)</f>
        <v>98.7</v>
      </c>
      <c r="E6" s="12">
        <f>SUM(E7:E25)</f>
        <v>1079</v>
      </c>
      <c r="F6" s="12">
        <f>SUM(F7:F25)</f>
        <v>1403</v>
      </c>
      <c r="G6" s="117">
        <f>ROUND(F6/E6*100,1)</f>
        <v>130</v>
      </c>
    </row>
    <row r="7" spans="1:11" ht="57" customHeight="1">
      <c r="A7" s="22" t="s">
        <v>10</v>
      </c>
      <c r="B7" s="14">
        <v>1331</v>
      </c>
      <c r="C7" s="33">
        <v>1344</v>
      </c>
      <c r="D7" s="9">
        <f aca="true" t="shared" si="0" ref="D7:D25">ROUND(C7/B7*100,1)</f>
        <v>101</v>
      </c>
      <c r="E7" s="14">
        <v>44</v>
      </c>
      <c r="F7" s="57">
        <v>76</v>
      </c>
      <c r="G7" s="117">
        <f aca="true" t="shared" si="1" ref="G7:G25">ROUND(F7/E7*100,1)</f>
        <v>172.7</v>
      </c>
      <c r="H7" s="15"/>
      <c r="I7" s="16"/>
      <c r="K7" s="17"/>
    </row>
    <row r="8" spans="1:11" ht="43.5" customHeight="1">
      <c r="A8" s="22" t="s">
        <v>11</v>
      </c>
      <c r="B8" s="14">
        <v>63</v>
      </c>
      <c r="C8" s="33">
        <v>70</v>
      </c>
      <c r="D8" s="9">
        <f t="shared" si="0"/>
        <v>111.1</v>
      </c>
      <c r="E8" s="14">
        <v>1</v>
      </c>
      <c r="F8" s="57">
        <v>1</v>
      </c>
      <c r="G8" s="117">
        <f t="shared" si="1"/>
        <v>100</v>
      </c>
      <c r="H8" s="15"/>
      <c r="I8" s="16"/>
      <c r="K8" s="17"/>
    </row>
    <row r="9" spans="1:11" s="19" customFormat="1" ht="25.5" customHeight="1">
      <c r="A9" s="22" t="s">
        <v>12</v>
      </c>
      <c r="B9" s="14">
        <v>1982</v>
      </c>
      <c r="C9" s="33">
        <v>1734</v>
      </c>
      <c r="D9" s="9">
        <f t="shared" si="0"/>
        <v>87.5</v>
      </c>
      <c r="E9" s="14">
        <v>261</v>
      </c>
      <c r="F9" s="57">
        <v>295</v>
      </c>
      <c r="G9" s="117">
        <f t="shared" si="1"/>
        <v>113</v>
      </c>
      <c r="H9" s="18"/>
      <c r="I9" s="16"/>
      <c r="J9" s="6"/>
      <c r="K9" s="17"/>
    </row>
    <row r="10" spans="1:13" ht="41.25" customHeight="1">
      <c r="A10" s="22" t="s">
        <v>13</v>
      </c>
      <c r="B10" s="14">
        <v>128</v>
      </c>
      <c r="C10" s="33">
        <v>184</v>
      </c>
      <c r="D10" s="9">
        <f t="shared" si="0"/>
        <v>143.8</v>
      </c>
      <c r="E10" s="14">
        <v>39</v>
      </c>
      <c r="F10" s="57">
        <v>104</v>
      </c>
      <c r="G10" s="117">
        <f t="shared" si="1"/>
        <v>266.7</v>
      </c>
      <c r="H10" s="15"/>
      <c r="I10" s="16"/>
      <c r="K10" s="17"/>
      <c r="M10" s="20"/>
    </row>
    <row r="11" spans="1:11" ht="37.5" customHeight="1">
      <c r="A11" s="22" t="s">
        <v>14</v>
      </c>
      <c r="B11" s="14">
        <v>130</v>
      </c>
      <c r="C11" s="33">
        <v>157</v>
      </c>
      <c r="D11" s="9">
        <f t="shared" si="0"/>
        <v>120.8</v>
      </c>
      <c r="E11" s="14">
        <v>47</v>
      </c>
      <c r="F11" s="57">
        <v>57</v>
      </c>
      <c r="G11" s="117">
        <f t="shared" si="1"/>
        <v>121.3</v>
      </c>
      <c r="H11" s="15"/>
      <c r="I11" s="16"/>
      <c r="K11" s="17"/>
    </row>
    <row r="12" spans="1:11" ht="25.5" customHeight="1">
      <c r="A12" s="22" t="s">
        <v>15</v>
      </c>
      <c r="B12" s="14">
        <v>347</v>
      </c>
      <c r="C12" s="33">
        <v>366</v>
      </c>
      <c r="D12" s="9">
        <f t="shared" si="0"/>
        <v>105.5</v>
      </c>
      <c r="E12" s="14">
        <v>18</v>
      </c>
      <c r="F12" s="57">
        <v>59</v>
      </c>
      <c r="G12" s="117">
        <f t="shared" si="1"/>
        <v>327.8</v>
      </c>
      <c r="H12" s="15"/>
      <c r="I12" s="16"/>
      <c r="K12" s="17"/>
    </row>
    <row r="13" spans="1:11" ht="54" customHeight="1">
      <c r="A13" s="22" t="s">
        <v>16</v>
      </c>
      <c r="B13" s="14">
        <v>916</v>
      </c>
      <c r="C13" s="33">
        <v>798</v>
      </c>
      <c r="D13" s="9">
        <f t="shared" si="0"/>
        <v>87.1</v>
      </c>
      <c r="E13" s="14">
        <v>186</v>
      </c>
      <c r="F13" s="57">
        <v>124</v>
      </c>
      <c r="G13" s="117">
        <f t="shared" si="1"/>
        <v>66.7</v>
      </c>
      <c r="H13" s="15"/>
      <c r="I13" s="16"/>
      <c r="K13" s="17"/>
    </row>
    <row r="14" spans="1:11" ht="35.25" customHeight="1">
      <c r="A14" s="22" t="s">
        <v>17</v>
      </c>
      <c r="B14" s="14">
        <v>628</v>
      </c>
      <c r="C14" s="33">
        <v>647</v>
      </c>
      <c r="D14" s="9">
        <f t="shared" si="0"/>
        <v>103</v>
      </c>
      <c r="E14" s="14">
        <v>158</v>
      </c>
      <c r="F14" s="57">
        <v>216</v>
      </c>
      <c r="G14" s="117">
        <f t="shared" si="1"/>
        <v>136.7</v>
      </c>
      <c r="H14" s="18"/>
      <c r="I14" s="16"/>
      <c r="K14" s="17"/>
    </row>
    <row r="15" spans="1:11" ht="40.5" customHeight="1">
      <c r="A15" s="22" t="s">
        <v>18</v>
      </c>
      <c r="B15" s="14">
        <v>236</v>
      </c>
      <c r="C15" s="33">
        <v>259</v>
      </c>
      <c r="D15" s="9">
        <f t="shared" si="0"/>
        <v>109.7</v>
      </c>
      <c r="E15" s="14">
        <v>46</v>
      </c>
      <c r="F15" s="57">
        <v>39</v>
      </c>
      <c r="G15" s="117">
        <f t="shared" si="1"/>
        <v>84.8</v>
      </c>
      <c r="H15" s="15"/>
      <c r="I15" s="16"/>
      <c r="K15" s="17"/>
    </row>
    <row r="16" spans="1:11" ht="24" customHeight="1">
      <c r="A16" s="22" t="s">
        <v>19</v>
      </c>
      <c r="B16" s="14">
        <v>40</v>
      </c>
      <c r="C16" s="33">
        <v>32</v>
      </c>
      <c r="D16" s="9">
        <f t="shared" si="0"/>
        <v>80</v>
      </c>
      <c r="E16" s="14">
        <v>9</v>
      </c>
      <c r="F16" s="57">
        <v>9</v>
      </c>
      <c r="G16" s="117">
        <f t="shared" si="1"/>
        <v>100</v>
      </c>
      <c r="H16" s="15"/>
      <c r="I16" s="16"/>
      <c r="K16" s="17"/>
    </row>
    <row r="17" spans="1:11" ht="24" customHeight="1">
      <c r="A17" s="22" t="s">
        <v>20</v>
      </c>
      <c r="B17" s="14">
        <v>78</v>
      </c>
      <c r="C17" s="33">
        <v>104</v>
      </c>
      <c r="D17" s="9">
        <f t="shared" si="0"/>
        <v>133.3</v>
      </c>
      <c r="E17" s="14">
        <v>21</v>
      </c>
      <c r="F17" s="57">
        <v>70</v>
      </c>
      <c r="G17" s="117">
        <f t="shared" si="1"/>
        <v>333.3</v>
      </c>
      <c r="H17" s="15"/>
      <c r="I17" s="16"/>
      <c r="K17" s="17"/>
    </row>
    <row r="18" spans="1:11" ht="24" customHeight="1">
      <c r="A18" s="22" t="s">
        <v>21</v>
      </c>
      <c r="B18" s="14">
        <v>88</v>
      </c>
      <c r="C18" s="33">
        <v>137</v>
      </c>
      <c r="D18" s="9">
        <f t="shared" si="0"/>
        <v>155.7</v>
      </c>
      <c r="E18" s="14">
        <v>7</v>
      </c>
      <c r="F18" s="57">
        <v>39</v>
      </c>
      <c r="G18" s="117">
        <f t="shared" si="1"/>
        <v>557.1</v>
      </c>
      <c r="H18" s="15"/>
      <c r="I18" s="16"/>
      <c r="K18" s="17"/>
    </row>
    <row r="19" spans="1:11" ht="38.25" customHeight="1">
      <c r="A19" s="22" t="s">
        <v>22</v>
      </c>
      <c r="B19" s="14">
        <v>95</v>
      </c>
      <c r="C19" s="33">
        <v>94</v>
      </c>
      <c r="D19" s="9">
        <f t="shared" si="0"/>
        <v>98.9</v>
      </c>
      <c r="E19" s="14">
        <v>14</v>
      </c>
      <c r="F19" s="57">
        <v>21</v>
      </c>
      <c r="G19" s="117">
        <f t="shared" si="1"/>
        <v>150</v>
      </c>
      <c r="H19" s="15"/>
      <c r="I19" s="16"/>
      <c r="K19" s="17"/>
    </row>
    <row r="20" spans="1:11" ht="41.25" customHeight="1">
      <c r="A20" s="22" t="s">
        <v>23</v>
      </c>
      <c r="B20" s="14">
        <v>219</v>
      </c>
      <c r="C20" s="33">
        <v>158</v>
      </c>
      <c r="D20" s="9">
        <f t="shared" si="0"/>
        <v>72.1</v>
      </c>
      <c r="E20" s="14">
        <v>55</v>
      </c>
      <c r="F20" s="57">
        <v>61</v>
      </c>
      <c r="G20" s="117">
        <f t="shared" si="1"/>
        <v>110.9</v>
      </c>
      <c r="H20" s="15"/>
      <c r="I20" s="16"/>
      <c r="K20" s="17"/>
    </row>
    <row r="21" spans="1:11" ht="42.75" customHeight="1">
      <c r="A21" s="22" t="s">
        <v>24</v>
      </c>
      <c r="B21" s="14">
        <v>420</v>
      </c>
      <c r="C21" s="33">
        <v>508</v>
      </c>
      <c r="D21" s="9">
        <f t="shared" si="0"/>
        <v>121</v>
      </c>
      <c r="E21" s="14">
        <v>29</v>
      </c>
      <c r="F21" s="57">
        <v>41</v>
      </c>
      <c r="G21" s="117">
        <f t="shared" si="1"/>
        <v>141.4</v>
      </c>
      <c r="H21" s="18"/>
      <c r="I21" s="16"/>
      <c r="K21" s="17"/>
    </row>
    <row r="22" spans="1:11" ht="24" customHeight="1">
      <c r="A22" s="22" t="s">
        <v>25</v>
      </c>
      <c r="B22" s="14">
        <v>383</v>
      </c>
      <c r="C22" s="33">
        <v>437</v>
      </c>
      <c r="D22" s="9">
        <f t="shared" si="0"/>
        <v>114.1</v>
      </c>
      <c r="E22" s="14">
        <v>63</v>
      </c>
      <c r="F22" s="57">
        <v>106</v>
      </c>
      <c r="G22" s="117">
        <f t="shared" si="1"/>
        <v>168.3</v>
      </c>
      <c r="H22" s="15"/>
      <c r="I22" s="16"/>
      <c r="K22" s="17"/>
    </row>
    <row r="23" spans="1:11" ht="42.75" customHeight="1">
      <c r="A23" s="22" t="s">
        <v>26</v>
      </c>
      <c r="B23" s="14">
        <v>481</v>
      </c>
      <c r="C23" s="33">
        <v>406</v>
      </c>
      <c r="D23" s="9">
        <f t="shared" si="0"/>
        <v>84.4</v>
      </c>
      <c r="E23" s="14">
        <v>60</v>
      </c>
      <c r="F23" s="57">
        <v>62</v>
      </c>
      <c r="G23" s="117">
        <f t="shared" si="1"/>
        <v>103.3</v>
      </c>
      <c r="H23" s="18"/>
      <c r="I23" s="16"/>
      <c r="K23" s="17"/>
    </row>
    <row r="24" spans="1:11" ht="36.75" customHeight="1">
      <c r="A24" s="22" t="s">
        <v>27</v>
      </c>
      <c r="B24" s="14">
        <v>70</v>
      </c>
      <c r="C24" s="33">
        <v>98</v>
      </c>
      <c r="D24" s="9">
        <f t="shared" si="0"/>
        <v>140</v>
      </c>
      <c r="E24" s="14">
        <v>12</v>
      </c>
      <c r="F24" s="57">
        <v>16</v>
      </c>
      <c r="G24" s="117">
        <f t="shared" si="1"/>
        <v>133.3</v>
      </c>
      <c r="H24" s="15"/>
      <c r="I24" s="16"/>
      <c r="K24" s="17"/>
    </row>
    <row r="25" spans="1:11" ht="27.75" customHeight="1" thickBot="1">
      <c r="A25" s="23" t="s">
        <v>28</v>
      </c>
      <c r="B25" s="118">
        <v>31</v>
      </c>
      <c r="C25" s="113">
        <v>33</v>
      </c>
      <c r="D25" s="114">
        <f t="shared" si="0"/>
        <v>106.5</v>
      </c>
      <c r="E25" s="118">
        <v>9</v>
      </c>
      <c r="F25" s="119">
        <v>7</v>
      </c>
      <c r="G25" s="120">
        <f t="shared" si="1"/>
        <v>77.8</v>
      </c>
      <c r="H25" s="15"/>
      <c r="I25" s="16"/>
      <c r="K25" s="17"/>
    </row>
    <row r="26" spans="1:11" ht="15.75">
      <c r="A26" s="7"/>
      <c r="B26" s="7"/>
      <c r="C26" s="7"/>
      <c r="D26" s="7"/>
      <c r="E26" s="7"/>
      <c r="F26" s="7"/>
      <c r="G26" s="7"/>
      <c r="K26" s="17"/>
    </row>
    <row r="27" spans="1:11" ht="15.75">
      <c r="A27" s="7"/>
      <c r="B27" s="7"/>
      <c r="C27" s="7"/>
      <c r="D27" s="7"/>
      <c r="E27" s="7"/>
      <c r="F27" s="7"/>
      <c r="G27" s="7"/>
      <c r="K27" s="17"/>
    </row>
    <row r="28" spans="1:7" ht="12.75">
      <c r="A28" s="7"/>
      <c r="B28" s="7"/>
      <c r="C28" s="7"/>
      <c r="D28" s="7"/>
      <c r="E28" s="7"/>
      <c r="F28" s="7"/>
      <c r="G28" s="7"/>
    </row>
    <row r="47" ht="14.25" customHeight="1"/>
    <row r="50" ht="13.5" customHeight="1"/>
    <row r="51" ht="13.5" customHeight="1"/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="70" zoomScaleNormal="75" zoomScaleSheetLayoutView="70" zoomScalePageLayoutView="0" workbookViewId="0" topLeftCell="A1">
      <selection activeCell="C23" sqref="C23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8.8515625" style="6" customWidth="1"/>
    <col min="6" max="6" width="10.8515625" style="6" bestFit="1" customWidth="1"/>
    <col min="7" max="16384" width="8.8515625" style="6" customWidth="1"/>
  </cols>
  <sheetData>
    <row r="1" spans="1:4" s="2" customFormat="1" ht="49.5" customHeight="1">
      <c r="A1" s="200" t="s">
        <v>69</v>
      </c>
      <c r="B1" s="200"/>
      <c r="C1" s="200"/>
      <c r="D1" s="200"/>
    </row>
    <row r="2" spans="1:4" s="2" customFormat="1" ht="12.75" customHeight="1" thickBot="1">
      <c r="A2" s="108"/>
      <c r="B2" s="108"/>
      <c r="C2" s="108"/>
      <c r="D2" s="108"/>
    </row>
    <row r="3" spans="1:4" s="4" customFormat="1" ht="25.5" customHeight="1">
      <c r="A3" s="165"/>
      <c r="B3" s="203" t="s">
        <v>40</v>
      </c>
      <c r="C3" s="203" t="s">
        <v>41</v>
      </c>
      <c r="D3" s="207" t="s">
        <v>57</v>
      </c>
    </row>
    <row r="4" spans="1:4" s="4" customFormat="1" ht="82.5" customHeight="1">
      <c r="A4" s="166"/>
      <c r="B4" s="204"/>
      <c r="C4" s="204"/>
      <c r="D4" s="208"/>
    </row>
    <row r="5" spans="1:6" s="5" customFormat="1" ht="34.5" customHeight="1">
      <c r="A5" s="25" t="s">
        <v>33</v>
      </c>
      <c r="B5" s="26">
        <f>SUM(B6:B14)</f>
        <v>1403</v>
      </c>
      <c r="C5" s="26">
        <f>SUM(C6:C14)</f>
        <v>6024</v>
      </c>
      <c r="D5" s="133">
        <f>C5/B5</f>
        <v>4.293656450463293</v>
      </c>
      <c r="F5" s="27"/>
    </row>
    <row r="6" spans="1:10" ht="51" customHeight="1">
      <c r="A6" s="122" t="s">
        <v>35</v>
      </c>
      <c r="B6" s="28">
        <v>61</v>
      </c>
      <c r="C6" s="28">
        <v>799</v>
      </c>
      <c r="D6" s="133">
        <f aca="true" t="shared" si="0" ref="D6:D14">C6/B6</f>
        <v>13.098360655737705</v>
      </c>
      <c r="F6" s="27"/>
      <c r="G6" s="30"/>
      <c r="J6" s="30"/>
    </row>
    <row r="7" spans="1:10" ht="35.25" customHeight="1">
      <c r="A7" s="122" t="s">
        <v>3</v>
      </c>
      <c r="B7" s="28">
        <v>93</v>
      </c>
      <c r="C7" s="28">
        <v>476</v>
      </c>
      <c r="D7" s="133">
        <f t="shared" si="0"/>
        <v>5.118279569892473</v>
      </c>
      <c r="F7" s="27"/>
      <c r="G7" s="30"/>
      <c r="J7" s="30"/>
    </row>
    <row r="8" spans="1:10" s="19" customFormat="1" ht="25.5" customHeight="1">
      <c r="A8" s="122" t="s">
        <v>2</v>
      </c>
      <c r="B8" s="28">
        <v>142</v>
      </c>
      <c r="C8" s="28">
        <v>476</v>
      </c>
      <c r="D8" s="133">
        <f t="shared" si="0"/>
        <v>3.352112676056338</v>
      </c>
      <c r="E8" s="6"/>
      <c r="F8" s="27"/>
      <c r="G8" s="30"/>
      <c r="H8" s="6"/>
      <c r="J8" s="30"/>
    </row>
    <row r="9" spans="1:10" ht="36.75" customHeight="1">
      <c r="A9" s="122" t="s">
        <v>1</v>
      </c>
      <c r="B9" s="28">
        <v>76</v>
      </c>
      <c r="C9" s="28">
        <v>241</v>
      </c>
      <c r="D9" s="133">
        <f t="shared" si="0"/>
        <v>3.1710526315789473</v>
      </c>
      <c r="F9" s="27"/>
      <c r="G9" s="30"/>
      <c r="J9" s="30"/>
    </row>
    <row r="10" spans="1:10" ht="28.5" customHeight="1">
      <c r="A10" s="122" t="s">
        <v>5</v>
      </c>
      <c r="B10" s="28">
        <v>163</v>
      </c>
      <c r="C10" s="28">
        <v>729</v>
      </c>
      <c r="D10" s="133">
        <f t="shared" si="0"/>
        <v>4.47239263803681</v>
      </c>
      <c r="F10" s="27"/>
      <c r="G10" s="30"/>
      <c r="J10" s="30"/>
    </row>
    <row r="11" spans="1:10" ht="59.25" customHeight="1">
      <c r="A11" s="122" t="s">
        <v>30</v>
      </c>
      <c r="B11" s="28">
        <v>55</v>
      </c>
      <c r="C11" s="28">
        <v>399</v>
      </c>
      <c r="D11" s="133">
        <f t="shared" si="0"/>
        <v>7.254545454545455</v>
      </c>
      <c r="F11" s="27"/>
      <c r="G11" s="30"/>
      <c r="J11" s="30"/>
    </row>
    <row r="12" spans="1:17" ht="33.75" customHeight="1">
      <c r="A12" s="122" t="s">
        <v>6</v>
      </c>
      <c r="B12" s="28">
        <v>409</v>
      </c>
      <c r="C12" s="28">
        <v>467</v>
      </c>
      <c r="D12" s="133">
        <f t="shared" si="0"/>
        <v>1.1418092909535453</v>
      </c>
      <c r="F12" s="27"/>
      <c r="G12" s="30"/>
      <c r="J12" s="30"/>
      <c r="Q12" s="8"/>
    </row>
    <row r="13" spans="1:17" ht="75" customHeight="1">
      <c r="A13" s="122" t="s">
        <v>7</v>
      </c>
      <c r="B13" s="28">
        <v>235</v>
      </c>
      <c r="C13" s="28">
        <v>1568</v>
      </c>
      <c r="D13" s="133">
        <f t="shared" si="0"/>
        <v>6.672340425531915</v>
      </c>
      <c r="F13" s="27"/>
      <c r="G13" s="30"/>
      <c r="J13" s="30"/>
      <c r="Q13" s="8"/>
    </row>
    <row r="14" spans="1:17" ht="40.5" customHeight="1" thickBot="1">
      <c r="A14" s="123" t="s">
        <v>36</v>
      </c>
      <c r="B14" s="124">
        <v>169</v>
      </c>
      <c r="C14" s="124">
        <v>869</v>
      </c>
      <c r="D14" s="134">
        <f t="shared" si="0"/>
        <v>5.1420118343195265</v>
      </c>
      <c r="F14" s="27"/>
      <c r="G14" s="30"/>
      <c r="J14" s="30"/>
      <c r="Q14" s="8"/>
    </row>
    <row r="15" spans="1:17" ht="12.75">
      <c r="A15" s="7"/>
      <c r="B15" s="7"/>
      <c r="C15" s="7"/>
      <c r="Q15" s="8"/>
    </row>
    <row r="16" spans="1:17" ht="12.75">
      <c r="A16" s="7"/>
      <c r="B16" s="7"/>
      <c r="C16" s="7"/>
      <c r="Q16" s="8"/>
    </row>
    <row r="17" ht="12.75">
      <c r="Q17" s="8"/>
    </row>
    <row r="18" ht="12.75">
      <c r="Q18" s="8"/>
    </row>
    <row r="19" ht="12.75">
      <c r="Q19" s="8"/>
    </row>
    <row r="20" ht="12.75">
      <c r="Q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view="pageBreakPreview" zoomScale="70" zoomScaleNormal="75" zoomScaleSheetLayoutView="70" zoomScalePageLayoutView="0" workbookViewId="0" topLeftCell="A1">
      <selection activeCell="M14" sqref="M14"/>
    </sheetView>
  </sheetViews>
  <sheetFormatPr defaultColWidth="8.8515625" defaultRowHeight="15"/>
  <cols>
    <col min="1" max="1" width="52.8515625" style="6" customWidth="1"/>
    <col min="2" max="2" width="15.7109375" style="6" customWidth="1"/>
    <col min="3" max="4" width="14.00390625" style="6" customWidth="1"/>
    <col min="5" max="5" width="13.140625" style="6" customWidth="1"/>
    <col min="6" max="6" width="14.710937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30.75" customHeight="1">
      <c r="A1" s="175" t="s">
        <v>56</v>
      </c>
      <c r="B1" s="175"/>
      <c r="C1" s="175"/>
      <c r="D1" s="175"/>
      <c r="E1" s="175"/>
      <c r="F1" s="175"/>
      <c r="G1" s="175"/>
    </row>
    <row r="2" spans="1:7" s="2" customFormat="1" ht="19.5" customHeight="1">
      <c r="A2" s="176" t="s">
        <v>34</v>
      </c>
      <c r="B2" s="176"/>
      <c r="C2" s="176"/>
      <c r="D2" s="176"/>
      <c r="E2" s="176"/>
      <c r="F2" s="176"/>
      <c r="G2" s="176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40.5" customHeight="1">
      <c r="A4" s="165"/>
      <c r="B4" s="178" t="s">
        <v>63</v>
      </c>
      <c r="C4" s="179"/>
      <c r="D4" s="177" t="s">
        <v>32</v>
      </c>
      <c r="E4" s="181" t="s">
        <v>64</v>
      </c>
      <c r="F4" s="172"/>
      <c r="G4" s="180" t="s">
        <v>32</v>
      </c>
    </row>
    <row r="5" spans="1:7" s="4" customFormat="1" ht="60.75" customHeight="1">
      <c r="A5" s="166"/>
      <c r="B5" s="59" t="s">
        <v>31</v>
      </c>
      <c r="C5" s="59" t="s">
        <v>58</v>
      </c>
      <c r="D5" s="170"/>
      <c r="E5" s="24" t="s">
        <v>31</v>
      </c>
      <c r="F5" s="24" t="s">
        <v>58</v>
      </c>
      <c r="G5" s="174"/>
    </row>
    <row r="6" spans="1:10" s="5" customFormat="1" ht="34.5" customHeight="1">
      <c r="A6" s="25" t="s">
        <v>33</v>
      </c>
      <c r="B6" s="26">
        <f>SUM(B7:B15)</f>
        <v>7666</v>
      </c>
      <c r="C6" s="26">
        <f>SUM(C7:C15)</f>
        <v>7566</v>
      </c>
      <c r="D6" s="58">
        <f>ROUND(C6/B6*100,1)</f>
        <v>98.7</v>
      </c>
      <c r="E6" s="26">
        <f>SUM(E7:E15)</f>
        <v>1079</v>
      </c>
      <c r="F6" s="26">
        <f>SUM(F7:F15)</f>
        <v>1403</v>
      </c>
      <c r="G6" s="121">
        <f>ROUND(F6/E6*100,1)</f>
        <v>130</v>
      </c>
      <c r="I6" s="27"/>
      <c r="J6" s="150"/>
    </row>
    <row r="7" spans="1:13" ht="57.75" customHeight="1">
      <c r="A7" s="122" t="s">
        <v>35</v>
      </c>
      <c r="B7" s="28">
        <v>449</v>
      </c>
      <c r="C7" s="29">
        <v>417</v>
      </c>
      <c r="D7" s="58">
        <f aca="true" t="shared" si="0" ref="D7:D15">ROUND(C7/B7*100,1)</f>
        <v>92.9</v>
      </c>
      <c r="E7" s="29">
        <v>63</v>
      </c>
      <c r="F7" s="29">
        <v>61</v>
      </c>
      <c r="G7" s="121">
        <f aca="true" t="shared" si="1" ref="G7:G15">ROUND(F7/E7*100,1)</f>
        <v>96.8</v>
      </c>
      <c r="I7" s="27"/>
      <c r="J7" s="30"/>
      <c r="M7" s="30"/>
    </row>
    <row r="8" spans="1:13" ht="35.25" customHeight="1">
      <c r="A8" s="122" t="s">
        <v>3</v>
      </c>
      <c r="B8" s="28">
        <v>483</v>
      </c>
      <c r="C8" s="29">
        <v>519</v>
      </c>
      <c r="D8" s="58">
        <f t="shared" si="0"/>
        <v>107.5</v>
      </c>
      <c r="E8" s="28">
        <v>53</v>
      </c>
      <c r="F8" s="29">
        <v>93</v>
      </c>
      <c r="G8" s="121">
        <f t="shared" si="1"/>
        <v>175.5</v>
      </c>
      <c r="I8" s="27"/>
      <c r="J8" s="30"/>
      <c r="M8" s="30"/>
    </row>
    <row r="9" spans="1:13" s="19" customFormat="1" ht="25.5" customHeight="1">
      <c r="A9" s="122" t="s">
        <v>2</v>
      </c>
      <c r="B9" s="28">
        <v>579</v>
      </c>
      <c r="C9" s="29">
        <v>630</v>
      </c>
      <c r="D9" s="58">
        <f t="shared" si="0"/>
        <v>108.8</v>
      </c>
      <c r="E9" s="28">
        <v>82</v>
      </c>
      <c r="F9" s="29">
        <v>142</v>
      </c>
      <c r="G9" s="121">
        <f t="shared" si="1"/>
        <v>173.2</v>
      </c>
      <c r="H9" s="6"/>
      <c r="I9" s="27"/>
      <c r="J9" s="30"/>
      <c r="K9" s="6"/>
      <c r="M9" s="30"/>
    </row>
    <row r="10" spans="1:13" ht="36.75" customHeight="1">
      <c r="A10" s="122" t="s">
        <v>1</v>
      </c>
      <c r="B10" s="28">
        <v>336</v>
      </c>
      <c r="C10" s="29">
        <v>384</v>
      </c>
      <c r="D10" s="58">
        <f t="shared" si="0"/>
        <v>114.3</v>
      </c>
      <c r="E10" s="28">
        <v>65</v>
      </c>
      <c r="F10" s="29">
        <v>76</v>
      </c>
      <c r="G10" s="121">
        <f t="shared" si="1"/>
        <v>116.9</v>
      </c>
      <c r="I10" s="27"/>
      <c r="J10" s="30"/>
      <c r="M10" s="30"/>
    </row>
    <row r="11" spans="1:13" ht="35.25" customHeight="1">
      <c r="A11" s="122" t="s">
        <v>5</v>
      </c>
      <c r="B11" s="28">
        <v>911</v>
      </c>
      <c r="C11" s="29">
        <v>867</v>
      </c>
      <c r="D11" s="58">
        <f t="shared" si="0"/>
        <v>95.2</v>
      </c>
      <c r="E11" s="28">
        <v>142</v>
      </c>
      <c r="F11" s="29">
        <v>163</v>
      </c>
      <c r="G11" s="121">
        <f t="shared" si="1"/>
        <v>114.8</v>
      </c>
      <c r="I11" s="27"/>
      <c r="J11" s="30"/>
      <c r="M11" s="30"/>
    </row>
    <row r="12" spans="1:13" ht="59.25" customHeight="1">
      <c r="A12" s="122" t="s">
        <v>30</v>
      </c>
      <c r="B12" s="28">
        <v>656</v>
      </c>
      <c r="C12" s="29">
        <v>635</v>
      </c>
      <c r="D12" s="58">
        <f t="shared" si="0"/>
        <v>96.8</v>
      </c>
      <c r="E12" s="28">
        <v>12</v>
      </c>
      <c r="F12" s="29">
        <v>55</v>
      </c>
      <c r="G12" s="121">
        <f t="shared" si="1"/>
        <v>458.3</v>
      </c>
      <c r="I12" s="27"/>
      <c r="J12" s="30"/>
      <c r="M12" s="30"/>
    </row>
    <row r="13" spans="1:20" ht="38.25" customHeight="1">
      <c r="A13" s="122" t="s">
        <v>6</v>
      </c>
      <c r="B13" s="28">
        <v>1395</v>
      </c>
      <c r="C13" s="29">
        <v>1403</v>
      </c>
      <c r="D13" s="58">
        <f t="shared" si="0"/>
        <v>100.6</v>
      </c>
      <c r="E13" s="28">
        <v>283</v>
      </c>
      <c r="F13" s="29">
        <v>409</v>
      </c>
      <c r="G13" s="121">
        <f t="shared" si="1"/>
        <v>144.5</v>
      </c>
      <c r="I13" s="27"/>
      <c r="J13" s="30"/>
      <c r="M13" s="30"/>
      <c r="T13" s="8"/>
    </row>
    <row r="14" spans="1:20" ht="75" customHeight="1">
      <c r="A14" s="122" t="s">
        <v>7</v>
      </c>
      <c r="B14" s="28">
        <v>1797</v>
      </c>
      <c r="C14" s="29">
        <v>1698</v>
      </c>
      <c r="D14" s="58">
        <f t="shared" si="0"/>
        <v>94.5</v>
      </c>
      <c r="E14" s="28">
        <v>215</v>
      </c>
      <c r="F14" s="29">
        <v>235</v>
      </c>
      <c r="G14" s="121">
        <f t="shared" si="1"/>
        <v>109.3</v>
      </c>
      <c r="I14" s="27"/>
      <c r="J14" s="30"/>
      <c r="M14" s="30"/>
      <c r="T14" s="8"/>
    </row>
    <row r="15" spans="1:20" ht="43.5" customHeight="1" thickBot="1">
      <c r="A15" s="123" t="s">
        <v>36</v>
      </c>
      <c r="B15" s="124">
        <v>1060</v>
      </c>
      <c r="C15" s="125">
        <v>1013</v>
      </c>
      <c r="D15" s="126">
        <f t="shared" si="0"/>
        <v>95.6</v>
      </c>
      <c r="E15" s="124">
        <v>164</v>
      </c>
      <c r="F15" s="125">
        <v>169</v>
      </c>
      <c r="G15" s="127">
        <f t="shared" si="1"/>
        <v>103</v>
      </c>
      <c r="I15" s="27"/>
      <c r="J15" s="30"/>
      <c r="M15" s="30"/>
      <c r="T15" s="8"/>
    </row>
    <row r="16" spans="1:20" ht="12.75">
      <c r="A16" s="7"/>
      <c r="B16" s="7"/>
      <c r="C16" s="7"/>
      <c r="D16" s="7"/>
      <c r="E16" s="7"/>
      <c r="F16" s="7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  <row r="47" ht="14.25" customHeight="1"/>
    <row r="50" ht="13.5" customHeight="1"/>
    <row r="51" ht="13.5" customHeight="1"/>
  </sheetData>
  <sheetProtection/>
  <mergeCells count="7">
    <mergeCell ref="A1:G1"/>
    <mergeCell ref="A2:G2"/>
    <mergeCell ref="A4:A5"/>
    <mergeCell ref="D4:D5"/>
    <mergeCell ref="B4:C4"/>
    <mergeCell ref="G4:G5"/>
    <mergeCell ref="E4:F4"/>
  </mergeCells>
  <printOptions horizontalCentered="1"/>
  <pageMargins left="0.7874015748031497" right="0" top="0.5118110236220472" bottom="0" header="0" footer="0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8"/>
  <sheetViews>
    <sheetView view="pageBreakPreview" zoomScaleSheetLayoutView="100" zoomScalePageLayoutView="0" workbookViewId="0" topLeftCell="A19">
      <selection activeCell="G18" sqref="G18"/>
    </sheetView>
  </sheetViews>
  <sheetFormatPr defaultColWidth="9.140625" defaultRowHeight="15"/>
  <cols>
    <col min="1" max="1" width="3.140625" style="79" customWidth="1"/>
    <col min="2" max="2" width="25.421875" style="86" customWidth="1"/>
    <col min="3" max="3" width="10.00390625" style="75" customWidth="1"/>
    <col min="4" max="4" width="13.00390625" style="75" customWidth="1"/>
    <col min="5" max="6" width="12.421875" style="75" customWidth="1"/>
    <col min="7" max="7" width="16.421875" style="75" customWidth="1"/>
    <col min="8" max="16384" width="9.140625" style="75" customWidth="1"/>
  </cols>
  <sheetData>
    <row r="1" spans="1:7" s="80" customFormat="1" ht="39" customHeight="1">
      <c r="A1" s="79"/>
      <c r="B1" s="182" t="s">
        <v>208</v>
      </c>
      <c r="C1" s="182"/>
      <c r="D1" s="182"/>
      <c r="E1" s="182"/>
      <c r="F1" s="182"/>
      <c r="G1" s="182"/>
    </row>
    <row r="2" spans="1:7" s="80" customFormat="1" ht="20.25">
      <c r="A2" s="79"/>
      <c r="B2" s="78"/>
      <c r="C2" s="182" t="s">
        <v>43</v>
      </c>
      <c r="D2" s="182"/>
      <c r="E2" s="182"/>
      <c r="F2" s="78"/>
      <c r="G2" s="78"/>
    </row>
    <row r="4" spans="1:7" s="79" customFormat="1" ht="40.5" customHeight="1">
      <c r="A4" s="183"/>
      <c r="B4" s="184" t="s">
        <v>44</v>
      </c>
      <c r="C4" s="185" t="s">
        <v>45</v>
      </c>
      <c r="D4" s="185" t="s">
        <v>46</v>
      </c>
      <c r="E4" s="185" t="s">
        <v>47</v>
      </c>
      <c r="F4" s="186" t="s">
        <v>65</v>
      </c>
      <c r="G4" s="186"/>
    </row>
    <row r="5" spans="1:7" s="79" customFormat="1" ht="18.75" customHeight="1">
      <c r="A5" s="183"/>
      <c r="B5" s="184"/>
      <c r="C5" s="185"/>
      <c r="D5" s="185"/>
      <c r="E5" s="185"/>
      <c r="F5" s="185" t="s">
        <v>45</v>
      </c>
      <c r="G5" s="185" t="s">
        <v>59</v>
      </c>
    </row>
    <row r="6" spans="1:7" s="79" customFormat="1" ht="58.5" customHeight="1">
      <c r="A6" s="183"/>
      <c r="B6" s="184"/>
      <c r="C6" s="185"/>
      <c r="D6" s="185"/>
      <c r="E6" s="185"/>
      <c r="F6" s="185"/>
      <c r="G6" s="185"/>
    </row>
    <row r="7" spans="1:7" ht="13.5" customHeight="1">
      <c r="A7" s="81" t="s">
        <v>48</v>
      </c>
      <c r="B7" s="82" t="s">
        <v>0</v>
      </c>
      <c r="C7" s="77">
        <v>1</v>
      </c>
      <c r="D7" s="77">
        <v>3</v>
      </c>
      <c r="E7" s="77">
        <v>4</v>
      </c>
      <c r="F7" s="77">
        <v>5</v>
      </c>
      <c r="G7" s="77">
        <v>6</v>
      </c>
    </row>
    <row r="8" spans="1:7" ht="18" customHeight="1">
      <c r="A8" s="83">
        <v>1</v>
      </c>
      <c r="B8" s="153" t="s">
        <v>211</v>
      </c>
      <c r="C8" s="151">
        <v>373</v>
      </c>
      <c r="D8" s="152">
        <v>718</v>
      </c>
      <c r="E8" s="84">
        <f aca="true" t="shared" si="0" ref="E8:E40">C8-D8</f>
        <v>-345</v>
      </c>
      <c r="F8" s="84">
        <v>31</v>
      </c>
      <c r="G8" s="143">
        <v>308</v>
      </c>
    </row>
    <row r="9" spans="1:7" s="85" customFormat="1" ht="15.75">
      <c r="A9" s="83">
        <v>2</v>
      </c>
      <c r="B9" s="153" t="s">
        <v>212</v>
      </c>
      <c r="C9" s="151">
        <v>353</v>
      </c>
      <c r="D9" s="152">
        <v>396</v>
      </c>
      <c r="E9" s="84">
        <f t="shared" si="0"/>
        <v>-43</v>
      </c>
      <c r="F9" s="84">
        <v>65</v>
      </c>
      <c r="G9" s="143">
        <v>145</v>
      </c>
    </row>
    <row r="10" spans="1:7" s="85" customFormat="1" ht="15.75">
      <c r="A10" s="83">
        <v>3</v>
      </c>
      <c r="B10" s="153" t="s">
        <v>213</v>
      </c>
      <c r="C10" s="151">
        <v>323</v>
      </c>
      <c r="D10" s="152">
        <v>414</v>
      </c>
      <c r="E10" s="84">
        <f t="shared" si="0"/>
        <v>-91</v>
      </c>
      <c r="F10" s="84">
        <v>39</v>
      </c>
      <c r="G10" s="143">
        <v>193</v>
      </c>
    </row>
    <row r="11" spans="1:7" s="85" customFormat="1" ht="15.75">
      <c r="A11" s="83">
        <v>4</v>
      </c>
      <c r="B11" s="153" t="s">
        <v>214</v>
      </c>
      <c r="C11" s="151">
        <v>254</v>
      </c>
      <c r="D11" s="152">
        <v>302</v>
      </c>
      <c r="E11" s="84">
        <f t="shared" si="0"/>
        <v>-48</v>
      </c>
      <c r="F11" s="84">
        <v>11</v>
      </c>
      <c r="G11" s="143">
        <v>45</v>
      </c>
    </row>
    <row r="12" spans="1:7" s="85" customFormat="1" ht="15.75">
      <c r="A12" s="83">
        <v>5</v>
      </c>
      <c r="B12" s="153" t="s">
        <v>215</v>
      </c>
      <c r="C12" s="151">
        <v>173</v>
      </c>
      <c r="D12" s="152">
        <v>279</v>
      </c>
      <c r="E12" s="84">
        <f t="shared" si="0"/>
        <v>-106</v>
      </c>
      <c r="F12" s="84">
        <v>19</v>
      </c>
      <c r="G12" s="143">
        <v>138</v>
      </c>
    </row>
    <row r="13" spans="1:7" s="85" customFormat="1" ht="15.75">
      <c r="A13" s="83">
        <v>6</v>
      </c>
      <c r="B13" s="153" t="s">
        <v>216</v>
      </c>
      <c r="C13" s="151">
        <v>145</v>
      </c>
      <c r="D13" s="152">
        <v>42</v>
      </c>
      <c r="E13" s="84">
        <f t="shared" si="0"/>
        <v>103</v>
      </c>
      <c r="F13" s="84">
        <v>63</v>
      </c>
      <c r="G13" s="143">
        <v>28</v>
      </c>
    </row>
    <row r="14" spans="1:7" s="85" customFormat="1" ht="15.75">
      <c r="A14" s="83">
        <v>7</v>
      </c>
      <c r="B14" s="153" t="s">
        <v>217</v>
      </c>
      <c r="C14" s="151">
        <v>143</v>
      </c>
      <c r="D14" s="152">
        <v>197</v>
      </c>
      <c r="E14" s="84">
        <f t="shared" si="0"/>
        <v>-54</v>
      </c>
      <c r="F14" s="84">
        <v>0</v>
      </c>
      <c r="G14" s="143">
        <v>64</v>
      </c>
    </row>
    <row r="15" spans="1:7" s="85" customFormat="1" ht="15.75">
      <c r="A15" s="83">
        <v>8</v>
      </c>
      <c r="B15" s="153" t="s">
        <v>218</v>
      </c>
      <c r="C15" s="151">
        <v>141</v>
      </c>
      <c r="D15" s="152">
        <v>244</v>
      </c>
      <c r="E15" s="84">
        <f t="shared" si="0"/>
        <v>-103</v>
      </c>
      <c r="F15" s="84">
        <v>21</v>
      </c>
      <c r="G15" s="143">
        <v>138</v>
      </c>
    </row>
    <row r="16" spans="1:7" s="85" customFormat="1" ht="15.75">
      <c r="A16" s="83">
        <v>9</v>
      </c>
      <c r="B16" s="153" t="s">
        <v>219</v>
      </c>
      <c r="C16" s="151">
        <v>134</v>
      </c>
      <c r="D16" s="152">
        <v>173</v>
      </c>
      <c r="E16" s="84">
        <f t="shared" si="0"/>
        <v>-39</v>
      </c>
      <c r="F16" s="84">
        <v>30</v>
      </c>
      <c r="G16" s="143">
        <v>90</v>
      </c>
    </row>
    <row r="17" spans="1:7" s="85" customFormat="1" ht="15.75">
      <c r="A17" s="83">
        <v>10</v>
      </c>
      <c r="B17" s="153" t="s">
        <v>220</v>
      </c>
      <c r="C17" s="151">
        <v>113</v>
      </c>
      <c r="D17" s="152">
        <v>217</v>
      </c>
      <c r="E17" s="84">
        <f t="shared" si="0"/>
        <v>-104</v>
      </c>
      <c r="F17" s="84">
        <v>27</v>
      </c>
      <c r="G17" s="143">
        <v>138</v>
      </c>
    </row>
    <row r="18" spans="1:7" s="85" customFormat="1" ht="15.75">
      <c r="A18" s="83">
        <v>11</v>
      </c>
      <c r="B18" s="153" t="s">
        <v>221</v>
      </c>
      <c r="C18" s="151">
        <v>97</v>
      </c>
      <c r="D18" s="152">
        <v>80</v>
      </c>
      <c r="E18" s="84">
        <f t="shared" si="0"/>
        <v>17</v>
      </c>
      <c r="F18" s="84">
        <v>12</v>
      </c>
      <c r="G18" s="143">
        <v>47</v>
      </c>
    </row>
    <row r="19" spans="1:7" s="85" customFormat="1" ht="15.75">
      <c r="A19" s="83">
        <v>12</v>
      </c>
      <c r="B19" s="153" t="s">
        <v>222</v>
      </c>
      <c r="C19" s="151">
        <v>91</v>
      </c>
      <c r="D19" s="152">
        <v>130</v>
      </c>
      <c r="E19" s="84">
        <f t="shared" si="0"/>
        <v>-39</v>
      </c>
      <c r="F19" s="84">
        <v>7</v>
      </c>
      <c r="G19" s="143">
        <v>52</v>
      </c>
    </row>
    <row r="20" spans="1:7" s="85" customFormat="1" ht="15.75">
      <c r="A20" s="83">
        <v>13</v>
      </c>
      <c r="B20" s="153" t="s">
        <v>223</v>
      </c>
      <c r="C20" s="151">
        <v>88</v>
      </c>
      <c r="D20" s="152">
        <v>92</v>
      </c>
      <c r="E20" s="84">
        <f t="shared" si="0"/>
        <v>-4</v>
      </c>
      <c r="F20" s="84">
        <v>9</v>
      </c>
      <c r="G20" s="143">
        <v>8</v>
      </c>
    </row>
    <row r="21" spans="1:7" s="85" customFormat="1" ht="15.75">
      <c r="A21" s="83">
        <v>14</v>
      </c>
      <c r="B21" s="153" t="s">
        <v>224</v>
      </c>
      <c r="C21" s="151">
        <v>86</v>
      </c>
      <c r="D21" s="152">
        <v>133</v>
      </c>
      <c r="E21" s="84">
        <f t="shared" si="0"/>
        <v>-47</v>
      </c>
      <c r="F21" s="84">
        <v>19</v>
      </c>
      <c r="G21" s="143">
        <v>68</v>
      </c>
    </row>
    <row r="22" spans="1:7" s="85" customFormat="1" ht="15.75">
      <c r="A22" s="83">
        <v>15</v>
      </c>
      <c r="B22" s="153" t="s">
        <v>225</v>
      </c>
      <c r="C22" s="151">
        <v>82</v>
      </c>
      <c r="D22" s="152">
        <v>92</v>
      </c>
      <c r="E22" s="84">
        <f t="shared" si="0"/>
        <v>-10</v>
      </c>
      <c r="F22" s="84">
        <v>6</v>
      </c>
      <c r="G22" s="143">
        <v>42</v>
      </c>
    </row>
    <row r="23" spans="1:7" s="85" customFormat="1" ht="15.75">
      <c r="A23" s="83">
        <v>16</v>
      </c>
      <c r="B23" s="153" t="s">
        <v>226</v>
      </c>
      <c r="C23" s="151">
        <v>78</v>
      </c>
      <c r="D23" s="152">
        <v>71</v>
      </c>
      <c r="E23" s="84">
        <f t="shared" si="0"/>
        <v>7</v>
      </c>
      <c r="F23" s="84">
        <v>10</v>
      </c>
      <c r="G23" s="143">
        <v>18</v>
      </c>
    </row>
    <row r="24" spans="1:7" s="85" customFormat="1" ht="15.75">
      <c r="A24" s="83">
        <v>17</v>
      </c>
      <c r="B24" s="153" t="s">
        <v>227</v>
      </c>
      <c r="C24" s="151">
        <v>76</v>
      </c>
      <c r="D24" s="152">
        <v>106</v>
      </c>
      <c r="E24" s="84">
        <f t="shared" si="0"/>
        <v>-30</v>
      </c>
      <c r="F24" s="84">
        <v>5</v>
      </c>
      <c r="G24" s="143">
        <v>39</v>
      </c>
    </row>
    <row r="25" spans="1:7" s="85" customFormat="1" ht="15.75">
      <c r="A25" s="83">
        <v>18</v>
      </c>
      <c r="B25" s="153" t="s">
        <v>228</v>
      </c>
      <c r="C25" s="151">
        <v>76</v>
      </c>
      <c r="D25" s="152">
        <v>44</v>
      </c>
      <c r="E25" s="84">
        <f t="shared" si="0"/>
        <v>32</v>
      </c>
      <c r="F25" s="84">
        <v>34</v>
      </c>
      <c r="G25" s="143">
        <v>20</v>
      </c>
    </row>
    <row r="26" spans="1:7" s="85" customFormat="1" ht="15.75">
      <c r="A26" s="83">
        <v>19</v>
      </c>
      <c r="B26" s="153" t="s">
        <v>229</v>
      </c>
      <c r="C26" s="151">
        <v>75</v>
      </c>
      <c r="D26" s="152">
        <v>11</v>
      </c>
      <c r="E26" s="84">
        <f t="shared" si="0"/>
        <v>64</v>
      </c>
      <c r="F26" s="84">
        <v>0</v>
      </c>
      <c r="G26" s="143">
        <v>7</v>
      </c>
    </row>
    <row r="27" spans="1:7" s="85" customFormat="1" ht="15.75">
      <c r="A27" s="83">
        <v>20</v>
      </c>
      <c r="B27" s="153" t="s">
        <v>230</v>
      </c>
      <c r="C27" s="151">
        <v>75</v>
      </c>
      <c r="D27" s="152">
        <v>3</v>
      </c>
      <c r="E27" s="84">
        <f t="shared" si="0"/>
        <v>72</v>
      </c>
      <c r="F27" s="84">
        <v>50</v>
      </c>
      <c r="G27" s="143">
        <v>3</v>
      </c>
    </row>
    <row r="28" spans="1:7" s="85" customFormat="1" ht="15.75">
      <c r="A28" s="83">
        <v>21</v>
      </c>
      <c r="B28" s="153" t="s">
        <v>231</v>
      </c>
      <c r="C28" s="151">
        <v>74</v>
      </c>
      <c r="D28" s="152">
        <v>68</v>
      </c>
      <c r="E28" s="84">
        <f t="shared" si="0"/>
        <v>6</v>
      </c>
      <c r="F28" s="84">
        <v>26</v>
      </c>
      <c r="G28" s="143">
        <v>37</v>
      </c>
    </row>
    <row r="29" spans="1:7" s="85" customFormat="1" ht="15.75">
      <c r="A29" s="83">
        <v>22</v>
      </c>
      <c r="B29" s="153" t="s">
        <v>232</v>
      </c>
      <c r="C29" s="151">
        <v>74</v>
      </c>
      <c r="D29" s="152">
        <v>78</v>
      </c>
      <c r="E29" s="84">
        <f t="shared" si="0"/>
        <v>-4</v>
      </c>
      <c r="F29" s="84">
        <v>14</v>
      </c>
      <c r="G29" s="143">
        <v>23</v>
      </c>
    </row>
    <row r="30" spans="1:7" s="85" customFormat="1" ht="15.75">
      <c r="A30" s="83">
        <v>23</v>
      </c>
      <c r="B30" s="153" t="s">
        <v>233</v>
      </c>
      <c r="C30" s="151">
        <v>74</v>
      </c>
      <c r="D30" s="152">
        <v>24</v>
      </c>
      <c r="E30" s="84">
        <f t="shared" si="0"/>
        <v>50</v>
      </c>
      <c r="F30" s="84">
        <v>20</v>
      </c>
      <c r="G30" s="143">
        <v>12</v>
      </c>
    </row>
    <row r="31" spans="1:7" s="85" customFormat="1" ht="15.75">
      <c r="A31" s="83">
        <v>24</v>
      </c>
      <c r="B31" s="153" t="s">
        <v>234</v>
      </c>
      <c r="C31" s="151">
        <v>72</v>
      </c>
      <c r="D31" s="152">
        <v>42</v>
      </c>
      <c r="E31" s="84">
        <f t="shared" si="0"/>
        <v>30</v>
      </c>
      <c r="F31" s="84">
        <v>9</v>
      </c>
      <c r="G31" s="143">
        <v>11</v>
      </c>
    </row>
    <row r="32" spans="1:7" s="85" customFormat="1" ht="15.75">
      <c r="A32" s="83">
        <v>25</v>
      </c>
      <c r="B32" s="153" t="s">
        <v>235</v>
      </c>
      <c r="C32" s="151">
        <v>71</v>
      </c>
      <c r="D32" s="152">
        <v>87</v>
      </c>
      <c r="E32" s="84">
        <f t="shared" si="0"/>
        <v>-16</v>
      </c>
      <c r="F32" s="84">
        <v>15</v>
      </c>
      <c r="G32" s="143">
        <v>46</v>
      </c>
    </row>
    <row r="33" spans="1:7" s="85" customFormat="1" ht="21" customHeight="1">
      <c r="A33" s="83">
        <v>26</v>
      </c>
      <c r="B33" s="153" t="s">
        <v>236</v>
      </c>
      <c r="C33" s="151">
        <v>70</v>
      </c>
      <c r="D33" s="152">
        <v>190</v>
      </c>
      <c r="E33" s="84">
        <f t="shared" si="0"/>
        <v>-120</v>
      </c>
      <c r="F33" s="84">
        <v>13</v>
      </c>
      <c r="G33" s="143">
        <v>96</v>
      </c>
    </row>
    <row r="34" spans="1:7" s="85" customFormat="1" ht="15.75">
      <c r="A34" s="83">
        <v>27</v>
      </c>
      <c r="B34" s="153" t="s">
        <v>237</v>
      </c>
      <c r="C34" s="151">
        <v>70</v>
      </c>
      <c r="D34" s="152">
        <v>99</v>
      </c>
      <c r="E34" s="84">
        <f t="shared" si="0"/>
        <v>-29</v>
      </c>
      <c r="F34" s="84">
        <v>0</v>
      </c>
      <c r="G34" s="143">
        <v>24</v>
      </c>
    </row>
    <row r="35" spans="1:7" s="85" customFormat="1" ht="15.75">
      <c r="A35" s="83">
        <v>28</v>
      </c>
      <c r="B35" s="153" t="s">
        <v>238</v>
      </c>
      <c r="C35" s="151">
        <v>70</v>
      </c>
      <c r="D35" s="152">
        <v>58</v>
      </c>
      <c r="E35" s="84">
        <f t="shared" si="0"/>
        <v>12</v>
      </c>
      <c r="F35" s="84">
        <v>0</v>
      </c>
      <c r="G35" s="143">
        <v>5</v>
      </c>
    </row>
    <row r="36" spans="1:7" s="85" customFormat="1" ht="15.75">
      <c r="A36" s="83">
        <v>29</v>
      </c>
      <c r="B36" s="153" t="s">
        <v>239</v>
      </c>
      <c r="C36" s="151">
        <v>64</v>
      </c>
      <c r="D36" s="152">
        <v>2</v>
      </c>
      <c r="E36" s="84">
        <f t="shared" si="0"/>
        <v>62</v>
      </c>
      <c r="F36" s="84">
        <v>29</v>
      </c>
      <c r="G36" s="143">
        <v>1</v>
      </c>
    </row>
    <row r="37" spans="1:7" s="85" customFormat="1" ht="15.75">
      <c r="A37" s="83">
        <v>30</v>
      </c>
      <c r="B37" s="153" t="s">
        <v>240</v>
      </c>
      <c r="C37" s="151">
        <v>63</v>
      </c>
      <c r="D37" s="152">
        <v>9</v>
      </c>
      <c r="E37" s="84">
        <f t="shared" si="0"/>
        <v>54</v>
      </c>
      <c r="F37" s="84">
        <v>8</v>
      </c>
      <c r="G37" s="143">
        <v>7</v>
      </c>
    </row>
    <row r="38" spans="1:7" s="85" customFormat="1" ht="15.75">
      <c r="A38" s="83">
        <v>31</v>
      </c>
      <c r="B38" s="153" t="s">
        <v>241</v>
      </c>
      <c r="C38" s="151">
        <v>61</v>
      </c>
      <c r="D38" s="152">
        <v>150</v>
      </c>
      <c r="E38" s="84">
        <f t="shared" si="0"/>
        <v>-89</v>
      </c>
      <c r="F38" s="84">
        <v>4</v>
      </c>
      <c r="G38" s="143">
        <v>80</v>
      </c>
    </row>
    <row r="39" spans="1:7" s="85" customFormat="1" ht="15.75">
      <c r="A39" s="83">
        <v>32</v>
      </c>
      <c r="B39" s="153" t="s">
        <v>242</v>
      </c>
      <c r="C39" s="151">
        <v>59</v>
      </c>
      <c r="D39" s="152">
        <v>49</v>
      </c>
      <c r="E39" s="84">
        <f t="shared" si="0"/>
        <v>10</v>
      </c>
      <c r="F39" s="84">
        <v>10</v>
      </c>
      <c r="G39" s="143">
        <v>26</v>
      </c>
    </row>
    <row r="40" spans="1:7" s="85" customFormat="1" ht="15.75">
      <c r="A40" s="83">
        <v>33</v>
      </c>
      <c r="B40" s="153" t="s">
        <v>243</v>
      </c>
      <c r="C40" s="151">
        <v>59</v>
      </c>
      <c r="D40" s="152">
        <v>61</v>
      </c>
      <c r="E40" s="84">
        <f t="shared" si="0"/>
        <v>-2</v>
      </c>
      <c r="F40" s="84">
        <v>7</v>
      </c>
      <c r="G40" s="143">
        <v>12</v>
      </c>
    </row>
    <row r="41" spans="1:7" s="85" customFormat="1" ht="15.75">
      <c r="A41" s="83">
        <v>34</v>
      </c>
      <c r="B41" s="153" t="s">
        <v>244</v>
      </c>
      <c r="C41" s="151">
        <v>58</v>
      </c>
      <c r="D41" s="152">
        <v>100</v>
      </c>
      <c r="E41" s="84">
        <f aca="true" t="shared" si="1" ref="E41:E57">C41-D41</f>
        <v>-42</v>
      </c>
      <c r="F41" s="84">
        <v>1</v>
      </c>
      <c r="G41" s="143">
        <v>8</v>
      </c>
    </row>
    <row r="42" spans="1:7" s="85" customFormat="1" ht="15.75">
      <c r="A42" s="83">
        <v>35</v>
      </c>
      <c r="B42" s="153" t="s">
        <v>245</v>
      </c>
      <c r="C42" s="151">
        <v>54</v>
      </c>
      <c r="D42" s="152">
        <v>63</v>
      </c>
      <c r="E42" s="84">
        <f t="shared" si="1"/>
        <v>-9</v>
      </c>
      <c r="F42" s="84">
        <v>3</v>
      </c>
      <c r="G42" s="143">
        <v>33</v>
      </c>
    </row>
    <row r="43" spans="1:7" s="85" customFormat="1" ht="15.75">
      <c r="A43" s="83">
        <v>36</v>
      </c>
      <c r="B43" s="153" t="s">
        <v>246</v>
      </c>
      <c r="C43" s="151">
        <v>54</v>
      </c>
      <c r="D43" s="152">
        <v>44</v>
      </c>
      <c r="E43" s="84">
        <f t="shared" si="1"/>
        <v>10</v>
      </c>
      <c r="F43" s="84">
        <v>12</v>
      </c>
      <c r="G43" s="143">
        <v>26</v>
      </c>
    </row>
    <row r="44" spans="1:7" s="85" customFormat="1" ht="15.75">
      <c r="A44" s="83">
        <v>37</v>
      </c>
      <c r="B44" s="153" t="s">
        <v>247</v>
      </c>
      <c r="C44" s="151">
        <v>52</v>
      </c>
      <c r="D44" s="152">
        <v>33</v>
      </c>
      <c r="E44" s="84">
        <f t="shared" si="1"/>
        <v>19</v>
      </c>
      <c r="F44" s="84">
        <v>8</v>
      </c>
      <c r="G44" s="143">
        <v>16</v>
      </c>
    </row>
    <row r="45" spans="1:7" s="85" customFormat="1" ht="15.75">
      <c r="A45" s="83">
        <v>38</v>
      </c>
      <c r="B45" s="153" t="s">
        <v>248</v>
      </c>
      <c r="C45" s="151">
        <v>51</v>
      </c>
      <c r="D45" s="152">
        <v>67</v>
      </c>
      <c r="E45" s="84">
        <f t="shared" si="1"/>
        <v>-16</v>
      </c>
      <c r="F45" s="84">
        <v>2</v>
      </c>
      <c r="G45" s="143">
        <v>19</v>
      </c>
    </row>
    <row r="46" spans="1:7" s="85" customFormat="1" ht="15.75">
      <c r="A46" s="83">
        <v>39</v>
      </c>
      <c r="B46" s="153" t="s">
        <v>249</v>
      </c>
      <c r="C46" s="151">
        <v>47</v>
      </c>
      <c r="D46" s="152">
        <v>63</v>
      </c>
      <c r="E46" s="84">
        <f t="shared" si="1"/>
        <v>-16</v>
      </c>
      <c r="F46" s="84">
        <v>7</v>
      </c>
      <c r="G46" s="143">
        <v>32</v>
      </c>
    </row>
    <row r="47" spans="1:7" s="85" customFormat="1" ht="14.25" customHeight="1">
      <c r="A47" s="83">
        <v>40</v>
      </c>
      <c r="B47" s="153" t="s">
        <v>250</v>
      </c>
      <c r="C47" s="151">
        <v>45</v>
      </c>
      <c r="D47" s="152">
        <v>17</v>
      </c>
      <c r="E47" s="84">
        <f t="shared" si="1"/>
        <v>28</v>
      </c>
      <c r="F47" s="84">
        <v>1</v>
      </c>
      <c r="G47" s="143">
        <v>7</v>
      </c>
    </row>
    <row r="48" spans="1:7" s="85" customFormat="1" ht="15.75">
      <c r="A48" s="83">
        <v>41</v>
      </c>
      <c r="B48" s="153" t="s">
        <v>251</v>
      </c>
      <c r="C48" s="151">
        <v>41</v>
      </c>
      <c r="D48" s="152">
        <v>62</v>
      </c>
      <c r="E48" s="84">
        <f t="shared" si="1"/>
        <v>-21</v>
      </c>
      <c r="F48" s="84">
        <v>4</v>
      </c>
      <c r="G48" s="143">
        <v>33</v>
      </c>
    </row>
    <row r="49" spans="1:7" s="85" customFormat="1" ht="15.75">
      <c r="A49" s="83">
        <v>42</v>
      </c>
      <c r="B49" s="153" t="s">
        <v>252</v>
      </c>
      <c r="C49" s="151">
        <v>40</v>
      </c>
      <c r="D49" s="152">
        <v>11</v>
      </c>
      <c r="E49" s="84">
        <f t="shared" si="1"/>
        <v>29</v>
      </c>
      <c r="F49" s="84">
        <v>14</v>
      </c>
      <c r="G49" s="143">
        <v>5</v>
      </c>
    </row>
    <row r="50" spans="1:7" s="85" customFormat="1" ht="18.75" customHeight="1">
      <c r="A50" s="83">
        <v>43</v>
      </c>
      <c r="B50" s="153" t="s">
        <v>253</v>
      </c>
      <c r="C50" s="151">
        <v>38</v>
      </c>
      <c r="D50" s="152">
        <v>33</v>
      </c>
      <c r="E50" s="84">
        <f t="shared" si="1"/>
        <v>5</v>
      </c>
      <c r="F50" s="84">
        <v>3</v>
      </c>
      <c r="G50" s="143">
        <v>7</v>
      </c>
    </row>
    <row r="51" spans="1:7" s="85" customFormat="1" ht="13.5" customHeight="1">
      <c r="A51" s="83">
        <v>44</v>
      </c>
      <c r="B51" s="153" t="s">
        <v>254</v>
      </c>
      <c r="C51" s="151">
        <v>35</v>
      </c>
      <c r="D51" s="152">
        <v>49</v>
      </c>
      <c r="E51" s="84">
        <f t="shared" si="1"/>
        <v>-14</v>
      </c>
      <c r="F51" s="84">
        <v>15</v>
      </c>
      <c r="G51" s="143">
        <v>26</v>
      </c>
    </row>
    <row r="52" spans="1:7" s="85" customFormat="1" ht="10.5" customHeight="1">
      <c r="A52" s="83">
        <v>45</v>
      </c>
      <c r="B52" s="153" t="s">
        <v>255</v>
      </c>
      <c r="C52" s="151">
        <v>31</v>
      </c>
      <c r="D52" s="152">
        <v>49</v>
      </c>
      <c r="E52" s="84">
        <f t="shared" si="1"/>
        <v>-18</v>
      </c>
      <c r="F52" s="84">
        <v>4</v>
      </c>
      <c r="G52" s="143">
        <v>29</v>
      </c>
    </row>
    <row r="53" spans="1:7" s="85" customFormat="1" ht="15.75">
      <c r="A53" s="83">
        <v>46</v>
      </c>
      <c r="B53" s="153" t="s">
        <v>256</v>
      </c>
      <c r="C53" s="151">
        <v>31</v>
      </c>
      <c r="D53" s="152">
        <v>26</v>
      </c>
      <c r="E53" s="84">
        <f t="shared" si="1"/>
        <v>5</v>
      </c>
      <c r="F53" s="84">
        <v>9</v>
      </c>
      <c r="G53" s="143">
        <v>9</v>
      </c>
    </row>
    <row r="54" spans="1:7" s="85" customFormat="1" ht="13.5" customHeight="1">
      <c r="A54" s="83">
        <v>47</v>
      </c>
      <c r="B54" s="153" t="s">
        <v>257</v>
      </c>
      <c r="C54" s="151">
        <v>30</v>
      </c>
      <c r="D54" s="152">
        <v>1</v>
      </c>
      <c r="E54" s="84">
        <f t="shared" si="1"/>
        <v>29</v>
      </c>
      <c r="F54" s="84">
        <v>30</v>
      </c>
      <c r="G54" s="143">
        <v>1</v>
      </c>
    </row>
    <row r="55" spans="1:7" s="85" customFormat="1" ht="15.75">
      <c r="A55" s="83">
        <v>48</v>
      </c>
      <c r="B55" s="153" t="s">
        <v>258</v>
      </c>
      <c r="C55" s="151">
        <v>28</v>
      </c>
      <c r="D55" s="152">
        <v>76</v>
      </c>
      <c r="E55" s="84">
        <f t="shared" si="1"/>
        <v>-48</v>
      </c>
      <c r="F55" s="84">
        <v>4</v>
      </c>
      <c r="G55" s="143">
        <v>44</v>
      </c>
    </row>
    <row r="56" spans="1:7" s="85" customFormat="1" ht="15.75">
      <c r="A56" s="83">
        <v>49</v>
      </c>
      <c r="B56" s="153" t="s">
        <v>259</v>
      </c>
      <c r="C56" s="151">
        <v>28</v>
      </c>
      <c r="D56" s="152">
        <v>33</v>
      </c>
      <c r="E56" s="84">
        <f t="shared" si="1"/>
        <v>-5</v>
      </c>
      <c r="F56" s="84">
        <v>12</v>
      </c>
      <c r="G56" s="143">
        <v>19</v>
      </c>
    </row>
    <row r="57" spans="1:7" s="85" customFormat="1" ht="15.75">
      <c r="A57" s="83">
        <v>50</v>
      </c>
      <c r="B57" s="153" t="s">
        <v>260</v>
      </c>
      <c r="C57" s="151">
        <v>28</v>
      </c>
      <c r="D57" s="152">
        <v>6</v>
      </c>
      <c r="E57" s="84">
        <f t="shared" si="1"/>
        <v>22</v>
      </c>
      <c r="F57" s="84">
        <v>10</v>
      </c>
      <c r="G57" s="143">
        <v>1</v>
      </c>
    </row>
    <row r="58" ht="15.75">
      <c r="B58" s="154"/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40"/>
  <sheetViews>
    <sheetView view="pageBreakPreview" zoomScale="85" zoomScaleSheetLayoutView="85" zoomScalePageLayoutView="0" workbookViewId="0" topLeftCell="A73">
      <selection activeCell="E138" sqref="E138"/>
    </sheetView>
  </sheetViews>
  <sheetFormatPr defaultColWidth="8.8515625" defaultRowHeight="15"/>
  <cols>
    <col min="1" max="1" width="37.421875" style="79" customWidth="1"/>
    <col min="2" max="2" width="11.140625" style="75" customWidth="1"/>
    <col min="3" max="3" width="14.00390625" style="87" customWidth="1"/>
    <col min="4" max="4" width="15.421875" style="87" customWidth="1"/>
    <col min="5" max="5" width="15.28125" style="87" customWidth="1"/>
    <col min="6" max="6" width="15.7109375" style="87" customWidth="1"/>
    <col min="7" max="16384" width="8.8515625" style="75" customWidth="1"/>
  </cols>
  <sheetData>
    <row r="1" spans="1:6" s="80" customFormat="1" ht="48.75" customHeight="1">
      <c r="A1" s="182" t="s">
        <v>209</v>
      </c>
      <c r="B1" s="182"/>
      <c r="C1" s="182"/>
      <c r="D1" s="182"/>
      <c r="E1" s="182"/>
      <c r="F1" s="182"/>
    </row>
    <row r="2" spans="1:6" s="80" customFormat="1" ht="31.5" customHeight="1">
      <c r="A2" s="188" t="s">
        <v>49</v>
      </c>
      <c r="B2" s="188"/>
      <c r="C2" s="188"/>
      <c r="D2" s="188"/>
      <c r="E2" s="188"/>
      <c r="F2" s="188"/>
    </row>
    <row r="3" ht="12" customHeight="1"/>
    <row r="4" spans="1:6" ht="40.5" customHeight="1">
      <c r="A4" s="184" t="s">
        <v>44</v>
      </c>
      <c r="B4" s="185" t="s">
        <v>45</v>
      </c>
      <c r="C4" s="185" t="s">
        <v>46</v>
      </c>
      <c r="D4" s="185" t="s">
        <v>47</v>
      </c>
      <c r="E4" s="186" t="s">
        <v>65</v>
      </c>
      <c r="F4" s="186"/>
    </row>
    <row r="5" spans="1:6" ht="18.75" customHeight="1">
      <c r="A5" s="184"/>
      <c r="B5" s="185"/>
      <c r="C5" s="185"/>
      <c r="D5" s="185"/>
      <c r="E5" s="185" t="s">
        <v>60</v>
      </c>
      <c r="F5" s="189" t="s">
        <v>59</v>
      </c>
    </row>
    <row r="6" spans="1:6" ht="58.5" customHeight="1">
      <c r="A6" s="184"/>
      <c r="B6" s="185"/>
      <c r="C6" s="185"/>
      <c r="D6" s="185"/>
      <c r="E6" s="185"/>
      <c r="F6" s="189"/>
    </row>
    <row r="7" spans="1:6" ht="15.75">
      <c r="A7" s="91" t="s">
        <v>50</v>
      </c>
      <c r="B7" s="77">
        <v>1</v>
      </c>
      <c r="C7" s="88">
        <v>2</v>
      </c>
      <c r="D7" s="88">
        <v>3</v>
      </c>
      <c r="E7" s="88">
        <v>4</v>
      </c>
      <c r="F7" s="88">
        <v>5</v>
      </c>
    </row>
    <row r="8" spans="1:13" ht="27" customHeight="1">
      <c r="A8" s="187" t="s">
        <v>29</v>
      </c>
      <c r="B8" s="187"/>
      <c r="C8" s="187"/>
      <c r="D8" s="187"/>
      <c r="E8" s="187"/>
      <c r="F8" s="187"/>
      <c r="M8" s="89"/>
    </row>
    <row r="9" spans="1:13" ht="15.75">
      <c r="A9" s="160" t="s">
        <v>258</v>
      </c>
      <c r="B9" s="159">
        <v>28</v>
      </c>
      <c r="C9" s="159">
        <v>76</v>
      </c>
      <c r="D9" s="91">
        <f aca="true" t="shared" si="0" ref="D9:D20">B9-C9</f>
        <v>-48</v>
      </c>
      <c r="E9" s="91">
        <v>4</v>
      </c>
      <c r="F9" s="91">
        <v>44</v>
      </c>
      <c r="M9" s="89"/>
    </row>
    <row r="10" spans="1:6" ht="15.75">
      <c r="A10" s="160" t="s">
        <v>261</v>
      </c>
      <c r="B10" s="159">
        <v>24</v>
      </c>
      <c r="C10" s="159">
        <v>14</v>
      </c>
      <c r="D10" s="91">
        <f t="shared" si="0"/>
        <v>10</v>
      </c>
      <c r="E10" s="91">
        <v>4</v>
      </c>
      <c r="F10" s="91">
        <v>5</v>
      </c>
    </row>
    <row r="11" spans="1:6" ht="15.75">
      <c r="A11" s="160" t="s">
        <v>262</v>
      </c>
      <c r="B11" s="159">
        <v>18</v>
      </c>
      <c r="C11" s="159">
        <v>12</v>
      </c>
      <c r="D11" s="91">
        <f t="shared" si="0"/>
        <v>6</v>
      </c>
      <c r="E11" s="91">
        <v>0</v>
      </c>
      <c r="F11" s="91">
        <v>7</v>
      </c>
    </row>
    <row r="12" spans="1:6" ht="15.75">
      <c r="A12" s="160" t="s">
        <v>263</v>
      </c>
      <c r="B12" s="159">
        <v>17</v>
      </c>
      <c r="C12" s="159">
        <v>24</v>
      </c>
      <c r="D12" s="91">
        <f t="shared" si="0"/>
        <v>-7</v>
      </c>
      <c r="E12" s="91">
        <v>4</v>
      </c>
      <c r="F12" s="91">
        <v>16</v>
      </c>
    </row>
    <row r="13" spans="1:6" ht="15.75">
      <c r="A13" s="160" t="s">
        <v>264</v>
      </c>
      <c r="B13" s="159">
        <v>16</v>
      </c>
      <c r="C13" s="159">
        <v>31</v>
      </c>
      <c r="D13" s="91">
        <f t="shared" si="0"/>
        <v>-15</v>
      </c>
      <c r="E13" s="91">
        <v>2</v>
      </c>
      <c r="F13" s="91">
        <v>19</v>
      </c>
    </row>
    <row r="14" spans="1:6" ht="15.75">
      <c r="A14" s="160" t="s">
        <v>210</v>
      </c>
      <c r="B14" s="159">
        <v>15</v>
      </c>
      <c r="C14" s="159">
        <v>39</v>
      </c>
      <c r="D14" s="91">
        <f t="shared" si="0"/>
        <v>-24</v>
      </c>
      <c r="E14" s="91">
        <v>0</v>
      </c>
      <c r="F14" s="91">
        <v>21</v>
      </c>
    </row>
    <row r="15" spans="1:6" ht="15.75">
      <c r="A15" s="160" t="s">
        <v>265</v>
      </c>
      <c r="B15" s="159">
        <v>15</v>
      </c>
      <c r="C15" s="159">
        <v>20</v>
      </c>
      <c r="D15" s="91">
        <f t="shared" si="0"/>
        <v>-5</v>
      </c>
      <c r="E15" s="91">
        <v>1</v>
      </c>
      <c r="F15" s="91">
        <v>12</v>
      </c>
    </row>
    <row r="16" spans="1:6" ht="15.75">
      <c r="A16" s="160" t="s">
        <v>266</v>
      </c>
      <c r="B16" s="159">
        <v>14</v>
      </c>
      <c r="C16" s="159">
        <v>2</v>
      </c>
      <c r="D16" s="91">
        <f t="shared" si="0"/>
        <v>12</v>
      </c>
      <c r="E16" s="91">
        <v>2</v>
      </c>
      <c r="F16" s="91">
        <v>2</v>
      </c>
    </row>
    <row r="17" spans="1:6" ht="16.5" customHeight="1">
      <c r="A17" s="160" t="s">
        <v>267</v>
      </c>
      <c r="B17" s="159">
        <v>11</v>
      </c>
      <c r="C17" s="159">
        <v>17</v>
      </c>
      <c r="D17" s="91">
        <f t="shared" si="0"/>
        <v>-6</v>
      </c>
      <c r="E17" s="91">
        <v>3</v>
      </c>
      <c r="F17" s="91">
        <v>5</v>
      </c>
    </row>
    <row r="18" spans="1:6" ht="15.75">
      <c r="A18" s="160" t="s">
        <v>268</v>
      </c>
      <c r="B18" s="159">
        <v>11</v>
      </c>
      <c r="C18" s="159">
        <v>35</v>
      </c>
      <c r="D18" s="91">
        <f t="shared" si="0"/>
        <v>-24</v>
      </c>
      <c r="E18" s="91">
        <v>2</v>
      </c>
      <c r="F18" s="91">
        <v>23</v>
      </c>
    </row>
    <row r="19" spans="1:6" ht="15.75">
      <c r="A19" s="160" t="s">
        <v>269</v>
      </c>
      <c r="B19" s="159">
        <v>10</v>
      </c>
      <c r="C19" s="159">
        <v>26</v>
      </c>
      <c r="D19" s="91">
        <f t="shared" si="0"/>
        <v>-16</v>
      </c>
      <c r="E19" s="91">
        <v>1</v>
      </c>
      <c r="F19" s="91">
        <v>9</v>
      </c>
    </row>
    <row r="20" spans="1:6" ht="15.75">
      <c r="A20" s="160" t="s">
        <v>264</v>
      </c>
      <c r="B20" s="159">
        <v>10</v>
      </c>
      <c r="C20" s="159">
        <v>7</v>
      </c>
      <c r="D20" s="91">
        <f t="shared" si="0"/>
        <v>3</v>
      </c>
      <c r="E20" s="91">
        <v>0</v>
      </c>
      <c r="F20" s="91">
        <v>4</v>
      </c>
    </row>
    <row r="21" spans="1:6" ht="30" customHeight="1">
      <c r="A21" s="187" t="s">
        <v>3</v>
      </c>
      <c r="B21" s="187"/>
      <c r="C21" s="187"/>
      <c r="D21" s="187"/>
      <c r="E21" s="187"/>
      <c r="F21" s="187"/>
    </row>
    <row r="22" spans="1:6" ht="21" customHeight="1">
      <c r="A22" s="161" t="s">
        <v>222</v>
      </c>
      <c r="B22" s="84">
        <v>91</v>
      </c>
      <c r="C22" s="84">
        <v>130</v>
      </c>
      <c r="D22" s="84">
        <f aca="true" t="shared" si="1" ref="D22:D32">B22-C22</f>
        <v>-39</v>
      </c>
      <c r="E22" s="84">
        <v>7</v>
      </c>
      <c r="F22" s="143">
        <v>52</v>
      </c>
    </row>
    <row r="23" spans="1:6" ht="15.75">
      <c r="A23" s="161" t="s">
        <v>270</v>
      </c>
      <c r="B23" s="84">
        <v>27</v>
      </c>
      <c r="C23" s="84">
        <v>20</v>
      </c>
      <c r="D23" s="84">
        <f t="shared" si="1"/>
        <v>7</v>
      </c>
      <c r="E23" s="84">
        <v>8</v>
      </c>
      <c r="F23" s="143">
        <v>11</v>
      </c>
    </row>
    <row r="24" spans="1:6" ht="15.75">
      <c r="A24" s="161" t="s">
        <v>271</v>
      </c>
      <c r="B24" s="84">
        <v>25</v>
      </c>
      <c r="C24" s="84">
        <v>63</v>
      </c>
      <c r="D24" s="84">
        <f t="shared" si="1"/>
        <v>-38</v>
      </c>
      <c r="E24" s="84">
        <v>4</v>
      </c>
      <c r="F24" s="143">
        <v>35</v>
      </c>
    </row>
    <row r="25" spans="1:6" ht="15.75">
      <c r="A25" s="161" t="s">
        <v>272</v>
      </c>
      <c r="B25" s="84">
        <v>22</v>
      </c>
      <c r="C25" s="84">
        <v>16</v>
      </c>
      <c r="D25" s="84">
        <f t="shared" si="1"/>
        <v>6</v>
      </c>
      <c r="E25" s="84">
        <v>7</v>
      </c>
      <c r="F25" s="143">
        <v>8</v>
      </c>
    </row>
    <row r="26" spans="1:6" ht="15.75">
      <c r="A26" s="161" t="s">
        <v>273</v>
      </c>
      <c r="B26" s="84">
        <v>18</v>
      </c>
      <c r="C26" s="84">
        <v>68</v>
      </c>
      <c r="D26" s="84">
        <f t="shared" si="1"/>
        <v>-50</v>
      </c>
      <c r="E26" s="84">
        <v>2</v>
      </c>
      <c r="F26" s="143">
        <v>40</v>
      </c>
    </row>
    <row r="27" spans="1:6" ht="15.75">
      <c r="A27" s="161" t="s">
        <v>274</v>
      </c>
      <c r="B27" s="84">
        <v>17</v>
      </c>
      <c r="C27" s="84">
        <v>0</v>
      </c>
      <c r="D27" s="84">
        <f t="shared" si="1"/>
        <v>17</v>
      </c>
      <c r="E27" s="84">
        <v>0</v>
      </c>
      <c r="F27" s="143">
        <v>0</v>
      </c>
    </row>
    <row r="28" spans="1:6" ht="16.5" customHeight="1">
      <c r="A28" s="161" t="s">
        <v>275</v>
      </c>
      <c r="B28" s="84">
        <v>15</v>
      </c>
      <c r="C28" s="84">
        <v>7</v>
      </c>
      <c r="D28" s="84">
        <f t="shared" si="1"/>
        <v>8</v>
      </c>
      <c r="E28" s="84">
        <v>1</v>
      </c>
      <c r="F28" s="143">
        <v>1</v>
      </c>
    </row>
    <row r="29" spans="1:6" ht="15.75">
      <c r="A29" s="161" t="s">
        <v>276</v>
      </c>
      <c r="B29" s="84">
        <v>15</v>
      </c>
      <c r="C29" s="84">
        <v>27</v>
      </c>
      <c r="D29" s="84">
        <f t="shared" si="1"/>
        <v>-12</v>
      </c>
      <c r="E29" s="84">
        <v>3</v>
      </c>
      <c r="F29" s="143">
        <v>11</v>
      </c>
    </row>
    <row r="30" spans="1:6" ht="15.75">
      <c r="A30" s="161" t="s">
        <v>277</v>
      </c>
      <c r="B30" s="84">
        <v>14</v>
      </c>
      <c r="C30" s="84">
        <v>0</v>
      </c>
      <c r="D30" s="84">
        <f t="shared" si="1"/>
        <v>14</v>
      </c>
      <c r="E30" s="84">
        <v>0</v>
      </c>
      <c r="F30" s="143">
        <v>0</v>
      </c>
    </row>
    <row r="31" spans="1:6" ht="15.75">
      <c r="A31" s="161" t="s">
        <v>278</v>
      </c>
      <c r="B31" s="84">
        <v>13</v>
      </c>
      <c r="C31" s="84">
        <v>17</v>
      </c>
      <c r="D31" s="84">
        <f t="shared" si="1"/>
        <v>-4</v>
      </c>
      <c r="E31" s="84">
        <v>3</v>
      </c>
      <c r="F31" s="143">
        <v>8</v>
      </c>
    </row>
    <row r="32" spans="1:6" ht="15.75">
      <c r="A32" s="161" t="s">
        <v>279</v>
      </c>
      <c r="B32" s="84">
        <v>12</v>
      </c>
      <c r="C32" s="84">
        <v>11</v>
      </c>
      <c r="D32" s="84">
        <f t="shared" si="1"/>
        <v>1</v>
      </c>
      <c r="E32" s="84">
        <v>5</v>
      </c>
      <c r="F32" s="143">
        <v>5</v>
      </c>
    </row>
    <row r="33" spans="1:6" ht="30" customHeight="1">
      <c r="A33" s="187" t="s">
        <v>2</v>
      </c>
      <c r="B33" s="187"/>
      <c r="C33" s="187"/>
      <c r="D33" s="187"/>
      <c r="E33" s="187"/>
      <c r="F33" s="187"/>
    </row>
    <row r="34" spans="1:6" ht="15.75">
      <c r="A34" s="161" t="s">
        <v>219</v>
      </c>
      <c r="B34" s="159">
        <v>134</v>
      </c>
      <c r="C34" s="159">
        <v>173</v>
      </c>
      <c r="D34" s="84">
        <f aca="true" t="shared" si="2" ref="D34:D46">B34-C34</f>
        <v>-39</v>
      </c>
      <c r="E34" s="159">
        <v>30</v>
      </c>
      <c r="F34" s="159">
        <v>90</v>
      </c>
    </row>
    <row r="35" spans="1:6" ht="15.75">
      <c r="A35" s="161" t="s">
        <v>225</v>
      </c>
      <c r="B35" s="159">
        <v>82</v>
      </c>
      <c r="C35" s="159">
        <v>92</v>
      </c>
      <c r="D35" s="84">
        <f t="shared" si="2"/>
        <v>-10</v>
      </c>
      <c r="E35" s="159">
        <v>6</v>
      </c>
      <c r="F35" s="159">
        <v>42</v>
      </c>
    </row>
    <row r="36" spans="1:6" ht="15.75">
      <c r="A36" s="161" t="s">
        <v>247</v>
      </c>
      <c r="B36" s="159">
        <v>52</v>
      </c>
      <c r="C36" s="159">
        <v>33</v>
      </c>
      <c r="D36" s="84">
        <f t="shared" si="2"/>
        <v>19</v>
      </c>
      <c r="E36" s="159">
        <v>8</v>
      </c>
      <c r="F36" s="159">
        <v>16</v>
      </c>
    </row>
    <row r="37" spans="1:6" ht="14.25" customHeight="1">
      <c r="A37" s="161" t="s">
        <v>249</v>
      </c>
      <c r="B37" s="159">
        <v>47</v>
      </c>
      <c r="C37" s="159">
        <v>63</v>
      </c>
      <c r="D37" s="84">
        <f t="shared" si="2"/>
        <v>-16</v>
      </c>
      <c r="E37" s="159">
        <v>7</v>
      </c>
      <c r="F37" s="159">
        <v>32</v>
      </c>
    </row>
    <row r="38" spans="1:6" ht="15.75">
      <c r="A38" s="161" t="s">
        <v>280</v>
      </c>
      <c r="B38" s="159">
        <v>20</v>
      </c>
      <c r="C38" s="159">
        <v>4</v>
      </c>
      <c r="D38" s="84">
        <f t="shared" si="2"/>
        <v>16</v>
      </c>
      <c r="E38" s="159">
        <v>15</v>
      </c>
      <c r="F38" s="159">
        <v>2</v>
      </c>
    </row>
    <row r="39" spans="1:6" ht="15.75">
      <c r="A39" s="161" t="s">
        <v>281</v>
      </c>
      <c r="B39" s="159">
        <v>18</v>
      </c>
      <c r="C39" s="159">
        <v>14</v>
      </c>
      <c r="D39" s="84">
        <f t="shared" si="2"/>
        <v>4</v>
      </c>
      <c r="E39" s="159">
        <v>5</v>
      </c>
      <c r="F39" s="159">
        <v>6</v>
      </c>
    </row>
    <row r="40" spans="1:6" ht="13.5" customHeight="1">
      <c r="A40" s="161" t="s">
        <v>282</v>
      </c>
      <c r="B40" s="159">
        <v>17</v>
      </c>
      <c r="C40" s="159">
        <v>14</v>
      </c>
      <c r="D40" s="84">
        <f t="shared" si="2"/>
        <v>3</v>
      </c>
      <c r="E40" s="159">
        <v>3</v>
      </c>
      <c r="F40" s="159">
        <v>6</v>
      </c>
    </row>
    <row r="41" spans="1:6" ht="13.5" customHeight="1">
      <c r="A41" s="161" t="s">
        <v>283</v>
      </c>
      <c r="B41" s="159">
        <v>15</v>
      </c>
      <c r="C41" s="159">
        <v>19</v>
      </c>
      <c r="D41" s="84">
        <f t="shared" si="2"/>
        <v>-4</v>
      </c>
      <c r="E41" s="159">
        <v>3</v>
      </c>
      <c r="F41" s="159">
        <v>8</v>
      </c>
    </row>
    <row r="42" spans="1:6" ht="15.75">
      <c r="A42" s="161" t="s">
        <v>284</v>
      </c>
      <c r="B42" s="159">
        <v>15</v>
      </c>
      <c r="C42" s="159">
        <v>1</v>
      </c>
      <c r="D42" s="84">
        <f t="shared" si="2"/>
        <v>14</v>
      </c>
      <c r="E42" s="159">
        <v>0</v>
      </c>
      <c r="F42" s="159">
        <v>1</v>
      </c>
    </row>
    <row r="43" spans="1:6" ht="15.75">
      <c r="A43" s="161" t="s">
        <v>285</v>
      </c>
      <c r="B43" s="159">
        <v>14</v>
      </c>
      <c r="C43" s="159">
        <v>23</v>
      </c>
      <c r="D43" s="84">
        <f t="shared" si="2"/>
        <v>-9</v>
      </c>
      <c r="E43" s="159">
        <v>2</v>
      </c>
      <c r="F43" s="159">
        <v>13</v>
      </c>
    </row>
    <row r="44" spans="1:6" ht="15.75">
      <c r="A44" s="161" t="s">
        <v>286</v>
      </c>
      <c r="B44" s="159">
        <v>12</v>
      </c>
      <c r="C44" s="159">
        <v>8</v>
      </c>
      <c r="D44" s="84">
        <f t="shared" si="2"/>
        <v>4</v>
      </c>
      <c r="E44" s="159">
        <v>2</v>
      </c>
      <c r="F44" s="159">
        <v>3</v>
      </c>
    </row>
    <row r="45" spans="1:6" ht="15.75">
      <c r="A45" s="161" t="s">
        <v>287</v>
      </c>
      <c r="B45" s="159">
        <v>12</v>
      </c>
      <c r="C45" s="159">
        <v>13</v>
      </c>
      <c r="D45" s="84">
        <f t="shared" si="2"/>
        <v>-1</v>
      </c>
      <c r="E45" s="159">
        <v>7</v>
      </c>
      <c r="F45" s="159">
        <v>5</v>
      </c>
    </row>
    <row r="46" spans="1:6" ht="15.75">
      <c r="A46" s="161" t="s">
        <v>288</v>
      </c>
      <c r="B46" s="159">
        <v>9</v>
      </c>
      <c r="C46" s="159">
        <v>5</v>
      </c>
      <c r="D46" s="84">
        <f t="shared" si="2"/>
        <v>4</v>
      </c>
      <c r="E46" s="159">
        <v>2</v>
      </c>
      <c r="F46" s="159">
        <v>1</v>
      </c>
    </row>
    <row r="47" spans="1:6" ht="30" customHeight="1">
      <c r="A47" s="187" t="s">
        <v>1</v>
      </c>
      <c r="B47" s="187"/>
      <c r="C47" s="187"/>
      <c r="D47" s="187"/>
      <c r="E47" s="187"/>
      <c r="F47" s="187"/>
    </row>
    <row r="48" spans="1:6" ht="15.75">
      <c r="A48" s="161" t="s">
        <v>221</v>
      </c>
      <c r="B48" s="159">
        <v>97</v>
      </c>
      <c r="C48" s="159">
        <v>80</v>
      </c>
      <c r="D48" s="84">
        <f aca="true" t="shared" si="3" ref="D48:D56">B48-C48</f>
        <v>17</v>
      </c>
      <c r="E48" s="84">
        <v>12</v>
      </c>
      <c r="F48" s="143">
        <v>47</v>
      </c>
    </row>
    <row r="49" spans="1:6" ht="15.75">
      <c r="A49" s="161" t="s">
        <v>253</v>
      </c>
      <c r="B49" s="159">
        <v>38</v>
      </c>
      <c r="C49" s="159">
        <v>33</v>
      </c>
      <c r="D49" s="84">
        <f t="shared" si="3"/>
        <v>5</v>
      </c>
      <c r="E49" s="84">
        <v>3</v>
      </c>
      <c r="F49" s="143">
        <v>7</v>
      </c>
    </row>
    <row r="50" spans="1:6" ht="15.75">
      <c r="A50" s="161" t="s">
        <v>255</v>
      </c>
      <c r="B50" s="159">
        <v>31</v>
      </c>
      <c r="C50" s="159">
        <v>49</v>
      </c>
      <c r="D50" s="84">
        <f t="shared" si="3"/>
        <v>-18</v>
      </c>
      <c r="E50" s="84">
        <v>4</v>
      </c>
      <c r="F50" s="143">
        <v>29</v>
      </c>
    </row>
    <row r="51" spans="1:6" ht="15.75">
      <c r="A51" s="161" t="s">
        <v>257</v>
      </c>
      <c r="B51" s="159">
        <v>30</v>
      </c>
      <c r="C51" s="159">
        <v>1</v>
      </c>
      <c r="D51" s="84">
        <f t="shared" si="3"/>
        <v>29</v>
      </c>
      <c r="E51" s="91">
        <v>30</v>
      </c>
      <c r="F51" s="143">
        <v>1</v>
      </c>
    </row>
    <row r="52" spans="1:6" ht="18.75" customHeight="1">
      <c r="A52" s="161" t="s">
        <v>289</v>
      </c>
      <c r="B52" s="159">
        <v>25</v>
      </c>
      <c r="C52" s="159">
        <v>14</v>
      </c>
      <c r="D52" s="84">
        <f t="shared" si="3"/>
        <v>11</v>
      </c>
      <c r="E52" s="84">
        <v>2</v>
      </c>
      <c r="F52" s="143">
        <v>8</v>
      </c>
    </row>
    <row r="53" spans="1:6" ht="15.75">
      <c r="A53" s="161" t="s">
        <v>290</v>
      </c>
      <c r="B53" s="159">
        <v>18</v>
      </c>
      <c r="C53" s="159">
        <v>20</v>
      </c>
      <c r="D53" s="84">
        <f t="shared" si="3"/>
        <v>-2</v>
      </c>
      <c r="E53" s="84">
        <v>1</v>
      </c>
      <c r="F53" s="143">
        <v>7</v>
      </c>
    </row>
    <row r="54" spans="1:6" ht="15.75">
      <c r="A54" s="161" t="s">
        <v>291</v>
      </c>
      <c r="B54" s="159">
        <v>18</v>
      </c>
      <c r="C54" s="159">
        <v>50</v>
      </c>
      <c r="D54" s="84">
        <f t="shared" si="3"/>
        <v>-32</v>
      </c>
      <c r="E54" s="84">
        <v>6</v>
      </c>
      <c r="F54" s="143">
        <v>28</v>
      </c>
    </row>
    <row r="55" spans="1:6" ht="15.75">
      <c r="A55" s="161" t="s">
        <v>292</v>
      </c>
      <c r="B55" s="159">
        <v>13</v>
      </c>
      <c r="C55" s="159">
        <v>26</v>
      </c>
      <c r="D55" s="84">
        <f t="shared" si="3"/>
        <v>-13</v>
      </c>
      <c r="E55" s="84">
        <v>0</v>
      </c>
      <c r="F55" s="143">
        <v>16</v>
      </c>
    </row>
    <row r="56" spans="1:6" ht="19.5" customHeight="1">
      <c r="A56" s="161" t="s">
        <v>293</v>
      </c>
      <c r="B56" s="159">
        <v>13</v>
      </c>
      <c r="C56" s="159">
        <v>16</v>
      </c>
      <c r="D56" s="84">
        <f t="shared" si="3"/>
        <v>-3</v>
      </c>
      <c r="E56" s="84">
        <v>8</v>
      </c>
      <c r="F56" s="143">
        <v>5</v>
      </c>
    </row>
    <row r="57" spans="1:6" ht="30" customHeight="1">
      <c r="A57" s="187" t="s">
        <v>5</v>
      </c>
      <c r="B57" s="187"/>
      <c r="C57" s="187"/>
      <c r="D57" s="187"/>
      <c r="E57" s="187"/>
      <c r="F57" s="187"/>
    </row>
    <row r="58" spans="1:6" ht="15.75">
      <c r="A58" s="147" t="s">
        <v>215</v>
      </c>
      <c r="B58" s="91">
        <v>173</v>
      </c>
      <c r="C58" s="84">
        <v>279</v>
      </c>
      <c r="D58" s="84">
        <f aca="true" t="shared" si="4" ref="D58:D71">B58-C58</f>
        <v>-106</v>
      </c>
      <c r="E58" s="91">
        <v>19</v>
      </c>
      <c r="F58" s="143">
        <v>138</v>
      </c>
    </row>
    <row r="59" spans="1:6" ht="15.75">
      <c r="A59" s="147" t="s">
        <v>220</v>
      </c>
      <c r="B59" s="91">
        <v>113</v>
      </c>
      <c r="C59" s="84">
        <v>217</v>
      </c>
      <c r="D59" s="84">
        <f t="shared" si="4"/>
        <v>-104</v>
      </c>
      <c r="E59" s="84">
        <v>27</v>
      </c>
      <c r="F59" s="143">
        <v>138</v>
      </c>
    </row>
    <row r="60" spans="1:6" ht="21" customHeight="1">
      <c r="A60" s="147" t="s">
        <v>224</v>
      </c>
      <c r="B60" s="91">
        <v>86</v>
      </c>
      <c r="C60" s="84">
        <v>133</v>
      </c>
      <c r="D60" s="84">
        <f t="shared" si="4"/>
        <v>-47</v>
      </c>
      <c r="E60" s="84">
        <v>19</v>
      </c>
      <c r="F60" s="143">
        <v>68</v>
      </c>
    </row>
    <row r="61" spans="1:6" ht="15.75">
      <c r="A61" s="147" t="s">
        <v>229</v>
      </c>
      <c r="B61" s="91">
        <v>75</v>
      </c>
      <c r="C61" s="91">
        <v>11</v>
      </c>
      <c r="D61" s="84">
        <f t="shared" si="4"/>
        <v>64</v>
      </c>
      <c r="E61" s="84">
        <v>0</v>
      </c>
      <c r="F61" s="143">
        <v>7</v>
      </c>
    </row>
    <row r="62" spans="1:6" ht="15.75">
      <c r="A62" s="147" t="s">
        <v>235</v>
      </c>
      <c r="B62" s="91">
        <v>71</v>
      </c>
      <c r="C62" s="84">
        <v>87</v>
      </c>
      <c r="D62" s="84">
        <f t="shared" si="4"/>
        <v>-16</v>
      </c>
      <c r="E62" s="91">
        <v>15</v>
      </c>
      <c r="F62" s="143">
        <v>46</v>
      </c>
    </row>
    <row r="63" spans="1:6" ht="20.25" customHeight="1">
      <c r="A63" s="147" t="s">
        <v>236</v>
      </c>
      <c r="B63" s="91">
        <v>70</v>
      </c>
      <c r="C63" s="84">
        <v>190</v>
      </c>
      <c r="D63" s="84">
        <f t="shared" si="4"/>
        <v>-120</v>
      </c>
      <c r="E63" s="84">
        <v>13</v>
      </c>
      <c r="F63" s="143">
        <v>96</v>
      </c>
    </row>
    <row r="64" spans="1:6" ht="16.5" customHeight="1">
      <c r="A64" s="147" t="s">
        <v>242</v>
      </c>
      <c r="B64" s="91">
        <v>59</v>
      </c>
      <c r="C64" s="84">
        <v>49</v>
      </c>
      <c r="D64" s="84">
        <f t="shared" si="4"/>
        <v>10</v>
      </c>
      <c r="E64" s="84">
        <v>10</v>
      </c>
      <c r="F64" s="143">
        <v>26</v>
      </c>
    </row>
    <row r="65" spans="1:6" ht="15.75">
      <c r="A65" s="147" t="s">
        <v>254</v>
      </c>
      <c r="B65" s="91">
        <v>35</v>
      </c>
      <c r="C65" s="84">
        <v>49</v>
      </c>
      <c r="D65" s="84">
        <f t="shared" si="4"/>
        <v>-14</v>
      </c>
      <c r="E65" s="84">
        <v>15</v>
      </c>
      <c r="F65" s="143">
        <v>26</v>
      </c>
    </row>
    <row r="66" spans="1:6" ht="15.75">
      <c r="A66" s="147" t="s">
        <v>259</v>
      </c>
      <c r="B66" s="91">
        <v>28</v>
      </c>
      <c r="C66" s="91">
        <v>33</v>
      </c>
      <c r="D66" s="84">
        <f t="shared" si="4"/>
        <v>-5</v>
      </c>
      <c r="E66" s="84">
        <v>12</v>
      </c>
      <c r="F66" s="143">
        <v>19</v>
      </c>
    </row>
    <row r="67" spans="1:6" ht="15.75">
      <c r="A67" s="147" t="s">
        <v>294</v>
      </c>
      <c r="B67" s="91">
        <v>25</v>
      </c>
      <c r="C67" s="84">
        <v>31</v>
      </c>
      <c r="D67" s="84">
        <f t="shared" si="4"/>
        <v>-6</v>
      </c>
      <c r="E67" s="84">
        <v>9</v>
      </c>
      <c r="F67" s="143">
        <v>14</v>
      </c>
    </row>
    <row r="68" spans="1:6" ht="15.75">
      <c r="A68" s="147" t="s">
        <v>295</v>
      </c>
      <c r="B68" s="91">
        <v>23</v>
      </c>
      <c r="C68" s="84">
        <v>45</v>
      </c>
      <c r="D68" s="84">
        <f t="shared" si="4"/>
        <v>-22</v>
      </c>
      <c r="E68" s="84">
        <v>1</v>
      </c>
      <c r="F68" s="143">
        <v>28</v>
      </c>
    </row>
    <row r="69" spans="1:6" ht="31.5">
      <c r="A69" s="147" t="s">
        <v>296</v>
      </c>
      <c r="B69" s="91">
        <v>21</v>
      </c>
      <c r="C69" s="84">
        <v>28</v>
      </c>
      <c r="D69" s="84">
        <f t="shared" si="4"/>
        <v>-7</v>
      </c>
      <c r="E69" s="84">
        <v>4</v>
      </c>
      <c r="F69" s="143">
        <v>13</v>
      </c>
    </row>
    <row r="70" spans="1:6" ht="31.5">
      <c r="A70" s="147" t="s">
        <v>297</v>
      </c>
      <c r="B70" s="91">
        <v>14</v>
      </c>
      <c r="C70" s="84">
        <v>0</v>
      </c>
      <c r="D70" s="84">
        <f t="shared" si="4"/>
        <v>14</v>
      </c>
      <c r="E70" s="84">
        <v>2</v>
      </c>
      <c r="F70" s="143">
        <v>0</v>
      </c>
    </row>
    <row r="71" spans="1:6" ht="15.75">
      <c r="A71" s="147" t="s">
        <v>298</v>
      </c>
      <c r="B71" s="91">
        <v>12</v>
      </c>
      <c r="C71" s="84">
        <v>12</v>
      </c>
      <c r="D71" s="84">
        <f t="shared" si="4"/>
        <v>0</v>
      </c>
      <c r="E71" s="84">
        <v>0</v>
      </c>
      <c r="F71" s="143">
        <v>2</v>
      </c>
    </row>
    <row r="72" spans="1:6" ht="43.5" customHeight="1">
      <c r="A72" s="187" t="s">
        <v>51</v>
      </c>
      <c r="B72" s="187"/>
      <c r="C72" s="187"/>
      <c r="D72" s="187"/>
      <c r="E72" s="187"/>
      <c r="F72" s="187"/>
    </row>
    <row r="73" spans="1:6" ht="63">
      <c r="A73" s="147" t="s">
        <v>213</v>
      </c>
      <c r="B73" s="91">
        <v>323</v>
      </c>
      <c r="C73" s="84">
        <v>414</v>
      </c>
      <c r="D73" s="84">
        <f>B73-C73</f>
        <v>-91</v>
      </c>
      <c r="E73" s="84">
        <v>39</v>
      </c>
      <c r="F73" s="84">
        <v>193</v>
      </c>
    </row>
    <row r="74" spans="1:6" ht="15" customHeight="1">
      <c r="A74" s="147" t="s">
        <v>217</v>
      </c>
      <c r="B74" s="91">
        <v>143</v>
      </c>
      <c r="C74" s="84">
        <v>197</v>
      </c>
      <c r="D74" s="84">
        <f>B74-C74</f>
        <v>-54</v>
      </c>
      <c r="E74" s="84">
        <v>0</v>
      </c>
      <c r="F74" s="84">
        <v>64</v>
      </c>
    </row>
    <row r="75" spans="1:6" ht="31.5">
      <c r="A75" s="147" t="s">
        <v>227</v>
      </c>
      <c r="B75" s="91">
        <v>76</v>
      </c>
      <c r="C75" s="84">
        <v>106</v>
      </c>
      <c r="D75" s="84">
        <f>B75-C75</f>
        <v>-30</v>
      </c>
      <c r="E75" s="84">
        <v>5</v>
      </c>
      <c r="F75" s="84">
        <v>39</v>
      </c>
    </row>
    <row r="76" spans="1:6" ht="31.5">
      <c r="A76" s="147" t="s">
        <v>299</v>
      </c>
      <c r="B76" s="91">
        <v>12</v>
      </c>
      <c r="C76" s="91">
        <v>2</v>
      </c>
      <c r="D76" s="84">
        <f>B76-C76</f>
        <v>10</v>
      </c>
      <c r="E76" s="91">
        <v>0</v>
      </c>
      <c r="F76" s="84">
        <v>0</v>
      </c>
    </row>
    <row r="77" spans="1:6" ht="15.75">
      <c r="A77" s="147" t="s">
        <v>300</v>
      </c>
      <c r="B77" s="91">
        <v>11</v>
      </c>
      <c r="C77" s="84">
        <v>21</v>
      </c>
      <c r="D77" s="84">
        <f>B77-C77</f>
        <v>-10</v>
      </c>
      <c r="E77" s="84">
        <v>0</v>
      </c>
      <c r="F77" s="84">
        <v>12</v>
      </c>
    </row>
    <row r="78" spans="1:6" ht="30" customHeight="1">
      <c r="A78" s="187" t="s">
        <v>6</v>
      </c>
      <c r="B78" s="187"/>
      <c r="C78" s="187"/>
      <c r="D78" s="187"/>
      <c r="E78" s="187"/>
      <c r="F78" s="187"/>
    </row>
    <row r="79" spans="1:6" ht="15.75">
      <c r="A79" s="147" t="s">
        <v>216</v>
      </c>
      <c r="B79" s="91">
        <v>145</v>
      </c>
      <c r="C79" s="84">
        <v>42</v>
      </c>
      <c r="D79" s="84">
        <f aca="true" t="shared" si="5" ref="D79:D101">B79-C79</f>
        <v>103</v>
      </c>
      <c r="E79" s="84">
        <v>63</v>
      </c>
      <c r="F79" s="143">
        <v>28</v>
      </c>
    </row>
    <row r="80" spans="1:6" ht="15.75">
      <c r="A80" s="147" t="s">
        <v>226</v>
      </c>
      <c r="B80" s="91">
        <v>78</v>
      </c>
      <c r="C80" s="84">
        <v>71</v>
      </c>
      <c r="D80" s="84">
        <f t="shared" si="5"/>
        <v>7</v>
      </c>
      <c r="E80" s="84">
        <v>10</v>
      </c>
      <c r="F80" s="143">
        <v>18</v>
      </c>
    </row>
    <row r="81" spans="1:6" ht="18" customHeight="1">
      <c r="A81" s="147" t="s">
        <v>230</v>
      </c>
      <c r="B81" s="91">
        <v>75</v>
      </c>
      <c r="C81" s="91">
        <v>3</v>
      </c>
      <c r="D81" s="84">
        <f t="shared" si="5"/>
        <v>72</v>
      </c>
      <c r="E81" s="91">
        <v>50</v>
      </c>
      <c r="F81" s="143">
        <v>3</v>
      </c>
    </row>
    <row r="82" spans="1:6" ht="31.5">
      <c r="A82" s="147" t="s">
        <v>231</v>
      </c>
      <c r="B82" s="91">
        <v>74</v>
      </c>
      <c r="C82" s="84">
        <v>68</v>
      </c>
      <c r="D82" s="84">
        <f t="shared" si="5"/>
        <v>6</v>
      </c>
      <c r="E82" s="84">
        <v>26</v>
      </c>
      <c r="F82" s="143">
        <v>37</v>
      </c>
    </row>
    <row r="83" spans="1:6" ht="31.5">
      <c r="A83" s="147" t="s">
        <v>232</v>
      </c>
      <c r="B83" s="91">
        <v>74</v>
      </c>
      <c r="C83" s="84">
        <v>78</v>
      </c>
      <c r="D83" s="84">
        <f t="shared" si="5"/>
        <v>-4</v>
      </c>
      <c r="E83" s="84">
        <v>14</v>
      </c>
      <c r="F83" s="143">
        <v>23</v>
      </c>
    </row>
    <row r="84" spans="1:6" ht="15.75">
      <c r="A84" s="147" t="s">
        <v>234</v>
      </c>
      <c r="B84" s="91">
        <v>72</v>
      </c>
      <c r="C84" s="84">
        <v>42</v>
      </c>
      <c r="D84" s="84">
        <f t="shared" si="5"/>
        <v>30</v>
      </c>
      <c r="E84" s="84">
        <v>9</v>
      </c>
      <c r="F84" s="143">
        <v>11</v>
      </c>
    </row>
    <row r="85" spans="1:6" ht="31.5">
      <c r="A85" s="147" t="s">
        <v>237</v>
      </c>
      <c r="B85" s="91">
        <v>70</v>
      </c>
      <c r="C85" s="84">
        <v>99</v>
      </c>
      <c r="D85" s="84">
        <f t="shared" si="5"/>
        <v>-29</v>
      </c>
      <c r="E85" s="84">
        <v>0</v>
      </c>
      <c r="F85" s="143">
        <v>24</v>
      </c>
    </row>
    <row r="86" spans="1:6" ht="15.75">
      <c r="A86" s="147" t="s">
        <v>239</v>
      </c>
      <c r="B86" s="91">
        <v>64</v>
      </c>
      <c r="C86" s="84">
        <v>2</v>
      </c>
      <c r="D86" s="84">
        <f t="shared" si="5"/>
        <v>62</v>
      </c>
      <c r="E86" s="84">
        <v>29</v>
      </c>
      <c r="F86" s="143">
        <v>1</v>
      </c>
    </row>
    <row r="87" spans="1:6" ht="15.75">
      <c r="A87" s="147" t="s">
        <v>240</v>
      </c>
      <c r="B87" s="91">
        <v>63</v>
      </c>
      <c r="C87" s="84">
        <v>9</v>
      </c>
      <c r="D87" s="84">
        <f t="shared" si="5"/>
        <v>54</v>
      </c>
      <c r="E87" s="84">
        <v>8</v>
      </c>
      <c r="F87" s="143">
        <v>7</v>
      </c>
    </row>
    <row r="88" spans="1:6" ht="15.75">
      <c r="A88" s="147" t="s">
        <v>248</v>
      </c>
      <c r="B88" s="91">
        <v>51</v>
      </c>
      <c r="C88" s="84">
        <v>67</v>
      </c>
      <c r="D88" s="84">
        <f t="shared" si="5"/>
        <v>-16</v>
      </c>
      <c r="E88" s="84">
        <v>2</v>
      </c>
      <c r="F88" s="143">
        <v>19</v>
      </c>
    </row>
    <row r="89" spans="1:6" ht="15.75">
      <c r="A89" s="147" t="s">
        <v>251</v>
      </c>
      <c r="B89" s="91">
        <v>41</v>
      </c>
      <c r="C89" s="84">
        <v>62</v>
      </c>
      <c r="D89" s="84">
        <f t="shared" si="5"/>
        <v>-21</v>
      </c>
      <c r="E89" s="84">
        <v>4</v>
      </c>
      <c r="F89" s="143">
        <v>33</v>
      </c>
    </row>
    <row r="90" spans="1:6" ht="47.25">
      <c r="A90" s="147" t="s">
        <v>252</v>
      </c>
      <c r="B90" s="91">
        <v>40</v>
      </c>
      <c r="C90" s="84">
        <v>11</v>
      </c>
      <c r="D90" s="84">
        <f t="shared" si="5"/>
        <v>29</v>
      </c>
      <c r="E90" s="84">
        <v>14</v>
      </c>
      <c r="F90" s="143">
        <v>5</v>
      </c>
    </row>
    <row r="91" spans="1:6" ht="15.75">
      <c r="A91" s="147" t="s">
        <v>301</v>
      </c>
      <c r="B91" s="91">
        <v>24</v>
      </c>
      <c r="C91" s="84">
        <v>29</v>
      </c>
      <c r="D91" s="84">
        <f t="shared" si="5"/>
        <v>-5</v>
      </c>
      <c r="E91" s="84">
        <v>0</v>
      </c>
      <c r="F91" s="143">
        <v>10</v>
      </c>
    </row>
    <row r="92" spans="1:6" ht="31.5">
      <c r="A92" s="147" t="s">
        <v>302</v>
      </c>
      <c r="B92" s="91">
        <v>23</v>
      </c>
      <c r="C92" s="84">
        <v>7</v>
      </c>
      <c r="D92" s="84">
        <f t="shared" si="5"/>
        <v>16</v>
      </c>
      <c r="E92" s="84">
        <v>9</v>
      </c>
      <c r="F92" s="143">
        <v>2</v>
      </c>
    </row>
    <row r="93" spans="1:6" ht="31.5">
      <c r="A93" s="147" t="s">
        <v>303</v>
      </c>
      <c r="B93" s="91">
        <v>22</v>
      </c>
      <c r="C93" s="84">
        <v>6</v>
      </c>
      <c r="D93" s="84">
        <f t="shared" si="5"/>
        <v>16</v>
      </c>
      <c r="E93" s="84">
        <v>15</v>
      </c>
      <c r="F93" s="143">
        <v>3</v>
      </c>
    </row>
    <row r="94" spans="1:6" ht="15.75">
      <c r="A94" s="147" t="s">
        <v>304</v>
      </c>
      <c r="B94" s="91">
        <v>21</v>
      </c>
      <c r="C94" s="84">
        <v>24</v>
      </c>
      <c r="D94" s="84">
        <f t="shared" si="5"/>
        <v>-3</v>
      </c>
      <c r="E94" s="84">
        <v>11</v>
      </c>
      <c r="F94" s="143">
        <v>9</v>
      </c>
    </row>
    <row r="95" spans="1:6" ht="31.5">
      <c r="A95" s="147" t="s">
        <v>305</v>
      </c>
      <c r="B95" s="91">
        <v>21</v>
      </c>
      <c r="C95" s="84">
        <v>8</v>
      </c>
      <c r="D95" s="84">
        <f t="shared" si="5"/>
        <v>13</v>
      </c>
      <c r="E95" s="84">
        <v>0</v>
      </c>
      <c r="F95" s="143">
        <v>1</v>
      </c>
    </row>
    <row r="96" spans="1:6" ht="15.75">
      <c r="A96" s="147" t="s">
        <v>306</v>
      </c>
      <c r="B96" s="91">
        <v>20</v>
      </c>
      <c r="C96" s="84">
        <v>36</v>
      </c>
      <c r="D96" s="84">
        <f t="shared" si="5"/>
        <v>-16</v>
      </c>
      <c r="E96" s="84">
        <v>6</v>
      </c>
      <c r="F96" s="143">
        <v>14</v>
      </c>
    </row>
    <row r="97" spans="1:6" ht="31.5">
      <c r="A97" s="147" t="s">
        <v>307</v>
      </c>
      <c r="B97" s="91">
        <v>20</v>
      </c>
      <c r="C97" s="84">
        <v>30</v>
      </c>
      <c r="D97" s="84">
        <f t="shared" si="5"/>
        <v>-10</v>
      </c>
      <c r="E97" s="84">
        <v>4</v>
      </c>
      <c r="F97" s="143">
        <v>9</v>
      </c>
    </row>
    <row r="98" spans="1:6" ht="15.75">
      <c r="A98" s="147" t="s">
        <v>308</v>
      </c>
      <c r="B98" s="91">
        <v>19</v>
      </c>
      <c r="C98" s="84">
        <v>11</v>
      </c>
      <c r="D98" s="84">
        <f t="shared" si="5"/>
        <v>8</v>
      </c>
      <c r="E98" s="84">
        <v>7</v>
      </c>
      <c r="F98" s="143">
        <v>7</v>
      </c>
    </row>
    <row r="99" spans="1:6" ht="15.75">
      <c r="A99" s="147" t="s">
        <v>309</v>
      </c>
      <c r="B99" s="91">
        <v>19</v>
      </c>
      <c r="C99" s="84">
        <v>23</v>
      </c>
      <c r="D99" s="84">
        <f t="shared" si="5"/>
        <v>-4</v>
      </c>
      <c r="E99" s="84">
        <v>4</v>
      </c>
      <c r="F99" s="143">
        <v>7</v>
      </c>
    </row>
    <row r="100" spans="1:6" ht="15.75">
      <c r="A100" s="147" t="s">
        <v>310</v>
      </c>
      <c r="B100" s="91">
        <v>17</v>
      </c>
      <c r="C100" s="84">
        <v>4</v>
      </c>
      <c r="D100" s="84">
        <f t="shared" si="5"/>
        <v>13</v>
      </c>
      <c r="E100" s="84">
        <v>0</v>
      </c>
      <c r="F100" s="143">
        <v>2</v>
      </c>
    </row>
    <row r="101" spans="1:6" ht="29.25" customHeight="1">
      <c r="A101" s="147" t="s">
        <v>311</v>
      </c>
      <c r="B101" s="91">
        <v>17</v>
      </c>
      <c r="C101" s="84">
        <v>2</v>
      </c>
      <c r="D101" s="84">
        <f t="shared" si="5"/>
        <v>15</v>
      </c>
      <c r="E101" s="84">
        <v>6</v>
      </c>
      <c r="F101" s="143">
        <v>1</v>
      </c>
    </row>
    <row r="102" spans="1:6" ht="43.5" customHeight="1">
      <c r="A102" s="187" t="s">
        <v>52</v>
      </c>
      <c r="B102" s="187"/>
      <c r="C102" s="187"/>
      <c r="D102" s="187"/>
      <c r="E102" s="187"/>
      <c r="F102" s="187"/>
    </row>
    <row r="103" spans="1:6" ht="15.75">
      <c r="A103" s="147" t="s">
        <v>212</v>
      </c>
      <c r="B103" s="94">
        <v>353</v>
      </c>
      <c r="C103" s="95">
        <v>396</v>
      </c>
      <c r="D103" s="95">
        <f aca="true" t="shared" si="6" ref="D103:D127">B103-C103</f>
        <v>-43</v>
      </c>
      <c r="E103" s="95">
        <v>65</v>
      </c>
      <c r="F103" s="149">
        <v>145</v>
      </c>
    </row>
    <row r="104" spans="1:6" ht="15.75">
      <c r="A104" s="147" t="s">
        <v>214</v>
      </c>
      <c r="B104" s="94">
        <v>254</v>
      </c>
      <c r="C104" s="94">
        <v>302</v>
      </c>
      <c r="D104" s="95">
        <f t="shared" si="6"/>
        <v>-48</v>
      </c>
      <c r="E104" s="94">
        <v>11</v>
      </c>
      <c r="F104" s="149">
        <v>45</v>
      </c>
    </row>
    <row r="105" spans="1:6" ht="15.75">
      <c r="A105" s="147" t="s">
        <v>223</v>
      </c>
      <c r="B105" s="94">
        <v>88</v>
      </c>
      <c r="C105" s="94">
        <v>92</v>
      </c>
      <c r="D105" s="95">
        <f t="shared" si="6"/>
        <v>-4</v>
      </c>
      <c r="E105" s="94">
        <v>9</v>
      </c>
      <c r="F105" s="149">
        <v>8</v>
      </c>
    </row>
    <row r="106" spans="1:6" ht="31.5">
      <c r="A106" s="147" t="s">
        <v>238</v>
      </c>
      <c r="B106" s="94">
        <v>70</v>
      </c>
      <c r="C106" s="95">
        <v>58</v>
      </c>
      <c r="D106" s="95">
        <f t="shared" si="6"/>
        <v>12</v>
      </c>
      <c r="E106" s="95">
        <v>0</v>
      </c>
      <c r="F106" s="149">
        <v>5</v>
      </c>
    </row>
    <row r="107" spans="1:6" ht="31.5">
      <c r="A107" s="147" t="s">
        <v>243</v>
      </c>
      <c r="B107" s="91">
        <v>59</v>
      </c>
      <c r="C107" s="84">
        <v>61</v>
      </c>
      <c r="D107" s="84">
        <f t="shared" si="6"/>
        <v>-2</v>
      </c>
      <c r="E107" s="84">
        <v>7</v>
      </c>
      <c r="F107" s="143">
        <v>12</v>
      </c>
    </row>
    <row r="108" spans="1:6" ht="47.25">
      <c r="A108" s="147" t="s">
        <v>244</v>
      </c>
      <c r="B108" s="94">
        <v>58</v>
      </c>
      <c r="C108" s="95">
        <v>100</v>
      </c>
      <c r="D108" s="95">
        <f t="shared" si="6"/>
        <v>-42</v>
      </c>
      <c r="E108" s="95">
        <v>1</v>
      </c>
      <c r="F108" s="143">
        <v>8</v>
      </c>
    </row>
    <row r="109" spans="1:6" ht="18" customHeight="1">
      <c r="A109" s="147" t="s">
        <v>250</v>
      </c>
      <c r="B109" s="94">
        <v>45</v>
      </c>
      <c r="C109" s="95">
        <v>17</v>
      </c>
      <c r="D109" s="95">
        <f t="shared" si="6"/>
        <v>28</v>
      </c>
      <c r="E109" s="95">
        <v>1</v>
      </c>
      <c r="F109" s="149">
        <v>7</v>
      </c>
    </row>
    <row r="110" spans="1:6" ht="15.75">
      <c r="A110" s="147" t="s">
        <v>256</v>
      </c>
      <c r="B110" s="94">
        <v>31</v>
      </c>
      <c r="C110" s="95">
        <v>26</v>
      </c>
      <c r="D110" s="95">
        <f t="shared" si="6"/>
        <v>5</v>
      </c>
      <c r="E110" s="95">
        <v>9</v>
      </c>
      <c r="F110" s="149">
        <v>9</v>
      </c>
    </row>
    <row r="111" spans="1:6" ht="15.75">
      <c r="A111" s="147" t="s">
        <v>260</v>
      </c>
      <c r="B111" s="94">
        <v>28</v>
      </c>
      <c r="C111" s="95">
        <v>6</v>
      </c>
      <c r="D111" s="95">
        <f t="shared" si="6"/>
        <v>22</v>
      </c>
      <c r="E111" s="95">
        <v>10</v>
      </c>
      <c r="F111" s="143">
        <v>1</v>
      </c>
    </row>
    <row r="112" spans="1:6" ht="15.75">
      <c r="A112" s="147" t="s">
        <v>312</v>
      </c>
      <c r="B112" s="94">
        <v>26</v>
      </c>
      <c r="C112" s="95">
        <v>33</v>
      </c>
      <c r="D112" s="95">
        <f t="shared" si="6"/>
        <v>-7</v>
      </c>
      <c r="E112" s="95">
        <v>0</v>
      </c>
      <c r="F112" s="143">
        <v>4</v>
      </c>
    </row>
    <row r="113" spans="1:6" ht="15.75">
      <c r="A113" s="147" t="s">
        <v>313</v>
      </c>
      <c r="B113" s="94">
        <v>26</v>
      </c>
      <c r="C113" s="95">
        <v>44</v>
      </c>
      <c r="D113" s="95">
        <f t="shared" si="6"/>
        <v>-18</v>
      </c>
      <c r="E113" s="95">
        <v>6</v>
      </c>
      <c r="F113" s="149">
        <v>16</v>
      </c>
    </row>
    <row r="114" spans="1:6" ht="31.5">
      <c r="A114" s="147" t="s">
        <v>314</v>
      </c>
      <c r="B114" s="94">
        <v>24</v>
      </c>
      <c r="C114" s="95">
        <v>19</v>
      </c>
      <c r="D114" s="95">
        <f t="shared" si="6"/>
        <v>5</v>
      </c>
      <c r="E114" s="95">
        <v>1</v>
      </c>
      <c r="F114" s="149">
        <v>3</v>
      </c>
    </row>
    <row r="115" spans="1:6" ht="15.75">
      <c r="A115" s="147" t="s">
        <v>315</v>
      </c>
      <c r="B115" s="94">
        <v>24</v>
      </c>
      <c r="C115" s="95">
        <v>881</v>
      </c>
      <c r="D115" s="95">
        <f t="shared" si="6"/>
        <v>-857</v>
      </c>
      <c r="E115" s="95">
        <v>5</v>
      </c>
      <c r="F115" s="143">
        <v>837</v>
      </c>
    </row>
    <row r="116" spans="1:6" ht="31.5">
      <c r="A116" s="147" t="s">
        <v>316</v>
      </c>
      <c r="B116" s="94">
        <v>23</v>
      </c>
      <c r="C116" s="95">
        <v>30</v>
      </c>
      <c r="D116" s="95">
        <f t="shared" si="6"/>
        <v>-7</v>
      </c>
      <c r="E116" s="95">
        <v>1</v>
      </c>
      <c r="F116" s="143">
        <v>3</v>
      </c>
    </row>
    <row r="117" spans="1:6" ht="15.75">
      <c r="A117" s="147" t="s">
        <v>317</v>
      </c>
      <c r="B117" s="94">
        <v>22</v>
      </c>
      <c r="C117" s="95">
        <v>11</v>
      </c>
      <c r="D117" s="95">
        <f t="shared" si="6"/>
        <v>11</v>
      </c>
      <c r="E117" s="95">
        <v>9</v>
      </c>
      <c r="F117" s="143">
        <v>0</v>
      </c>
    </row>
    <row r="118" spans="1:6" ht="15.75">
      <c r="A118" s="147" t="s">
        <v>318</v>
      </c>
      <c r="B118" s="94">
        <v>16</v>
      </c>
      <c r="C118" s="95">
        <v>51</v>
      </c>
      <c r="D118" s="95">
        <f t="shared" si="6"/>
        <v>-35</v>
      </c>
      <c r="E118" s="95">
        <v>0</v>
      </c>
      <c r="F118" s="143">
        <v>27</v>
      </c>
    </row>
    <row r="119" spans="1:6" ht="15.75">
      <c r="A119" s="147" t="s">
        <v>319</v>
      </c>
      <c r="B119" s="94">
        <v>16</v>
      </c>
      <c r="C119" s="95">
        <v>7</v>
      </c>
      <c r="D119" s="95">
        <f t="shared" si="6"/>
        <v>9</v>
      </c>
      <c r="E119" s="95">
        <v>8</v>
      </c>
      <c r="F119" s="143">
        <v>2</v>
      </c>
    </row>
    <row r="120" spans="1:6" ht="18.75" customHeight="1">
      <c r="A120" s="147" t="s">
        <v>320</v>
      </c>
      <c r="B120" s="94">
        <v>16</v>
      </c>
      <c r="C120" s="95">
        <v>15</v>
      </c>
      <c r="D120" s="95">
        <f t="shared" si="6"/>
        <v>1</v>
      </c>
      <c r="E120" s="95">
        <v>0</v>
      </c>
      <c r="F120" s="143">
        <v>2</v>
      </c>
    </row>
    <row r="121" spans="1:6" ht="15.75">
      <c r="A121" s="147" t="s">
        <v>321</v>
      </c>
      <c r="B121" s="94">
        <v>14</v>
      </c>
      <c r="C121" s="95">
        <v>96</v>
      </c>
      <c r="D121" s="95">
        <f t="shared" si="6"/>
        <v>-82</v>
      </c>
      <c r="E121" s="95">
        <v>1</v>
      </c>
      <c r="F121" s="143">
        <v>69</v>
      </c>
    </row>
    <row r="122" spans="1:6" ht="47.25">
      <c r="A122" s="147" t="s">
        <v>322</v>
      </c>
      <c r="B122" s="94">
        <v>14</v>
      </c>
      <c r="C122" s="95">
        <v>1</v>
      </c>
      <c r="D122" s="95">
        <f t="shared" si="6"/>
        <v>13</v>
      </c>
      <c r="E122" s="95">
        <v>2</v>
      </c>
      <c r="F122" s="143">
        <v>1</v>
      </c>
    </row>
    <row r="123" spans="1:6" ht="63">
      <c r="A123" s="147" t="s">
        <v>323</v>
      </c>
      <c r="B123" s="94">
        <v>14</v>
      </c>
      <c r="C123" s="95">
        <v>12</v>
      </c>
      <c r="D123" s="95">
        <f t="shared" si="6"/>
        <v>2</v>
      </c>
      <c r="E123" s="95">
        <v>0</v>
      </c>
      <c r="F123" s="143">
        <v>2</v>
      </c>
    </row>
    <row r="124" spans="1:6" ht="31.5">
      <c r="A124" s="147" t="s">
        <v>324</v>
      </c>
      <c r="B124" s="94">
        <v>13</v>
      </c>
      <c r="C124" s="95">
        <v>21</v>
      </c>
      <c r="D124" s="95">
        <f t="shared" si="6"/>
        <v>-8</v>
      </c>
      <c r="E124" s="95">
        <v>1</v>
      </c>
      <c r="F124" s="143">
        <v>2</v>
      </c>
    </row>
    <row r="125" spans="1:6" ht="15.75">
      <c r="A125" s="147" t="s">
        <v>325</v>
      </c>
      <c r="B125" s="94">
        <v>13</v>
      </c>
      <c r="C125" s="95">
        <v>0</v>
      </c>
      <c r="D125" s="95">
        <f t="shared" si="6"/>
        <v>13</v>
      </c>
      <c r="E125" s="95">
        <v>12</v>
      </c>
      <c r="F125" s="143">
        <v>0</v>
      </c>
    </row>
    <row r="126" spans="1:6" ht="31.5">
      <c r="A126" s="147" t="s">
        <v>326</v>
      </c>
      <c r="B126" s="94">
        <v>13</v>
      </c>
      <c r="C126" s="95">
        <v>10</v>
      </c>
      <c r="D126" s="95">
        <f t="shared" si="6"/>
        <v>3</v>
      </c>
      <c r="E126" s="95">
        <v>2</v>
      </c>
      <c r="F126" s="143">
        <v>4</v>
      </c>
    </row>
    <row r="127" spans="1:6" ht="31.5">
      <c r="A127" s="147" t="s">
        <v>327</v>
      </c>
      <c r="B127" s="94">
        <v>12</v>
      </c>
      <c r="C127" s="95">
        <v>10</v>
      </c>
      <c r="D127" s="95">
        <f t="shared" si="6"/>
        <v>2</v>
      </c>
      <c r="E127" s="95">
        <v>0</v>
      </c>
      <c r="F127" s="143">
        <v>0</v>
      </c>
    </row>
    <row r="128" spans="1:6" ht="29.25" customHeight="1">
      <c r="A128" s="187" t="s">
        <v>4</v>
      </c>
      <c r="B128" s="187"/>
      <c r="C128" s="187"/>
      <c r="D128" s="187"/>
      <c r="E128" s="187"/>
      <c r="F128" s="187"/>
    </row>
    <row r="129" spans="1:6" ht="18.75">
      <c r="A129" s="147" t="s">
        <v>211</v>
      </c>
      <c r="B129" s="145">
        <v>373</v>
      </c>
      <c r="C129" s="146">
        <v>718</v>
      </c>
      <c r="D129" s="146">
        <f aca="true" t="shared" si="7" ref="D129:D140">B129-C129</f>
        <v>-345</v>
      </c>
      <c r="E129" s="146">
        <v>31</v>
      </c>
      <c r="F129" s="149">
        <v>308</v>
      </c>
    </row>
    <row r="130" spans="1:6" ht="32.25">
      <c r="A130" s="147" t="s">
        <v>218</v>
      </c>
      <c r="B130" s="145">
        <v>141</v>
      </c>
      <c r="C130" s="146">
        <v>244</v>
      </c>
      <c r="D130" s="146">
        <f t="shared" si="7"/>
        <v>-103</v>
      </c>
      <c r="E130" s="146">
        <v>21</v>
      </c>
      <c r="F130" s="149">
        <v>138</v>
      </c>
    </row>
    <row r="131" spans="1:6" ht="18.75">
      <c r="A131" s="147" t="s">
        <v>228</v>
      </c>
      <c r="B131" s="145">
        <v>76</v>
      </c>
      <c r="C131" s="146">
        <v>44</v>
      </c>
      <c r="D131" s="146">
        <f t="shared" si="7"/>
        <v>32</v>
      </c>
      <c r="E131" s="146">
        <v>34</v>
      </c>
      <c r="F131" s="143">
        <v>20</v>
      </c>
    </row>
    <row r="132" spans="1:6" ht="18.75">
      <c r="A132" s="147" t="s">
        <v>233</v>
      </c>
      <c r="B132" s="144">
        <v>74</v>
      </c>
      <c r="C132" s="144">
        <v>24</v>
      </c>
      <c r="D132" s="144">
        <f t="shared" si="7"/>
        <v>50</v>
      </c>
      <c r="E132" s="144">
        <v>20</v>
      </c>
      <c r="F132" s="149">
        <v>12</v>
      </c>
    </row>
    <row r="133" spans="1:6" ht="18.75">
      <c r="A133" s="147" t="s">
        <v>241</v>
      </c>
      <c r="B133" s="144">
        <v>61</v>
      </c>
      <c r="C133" s="144">
        <v>150</v>
      </c>
      <c r="D133" s="144">
        <f t="shared" si="7"/>
        <v>-89</v>
      </c>
      <c r="E133" s="144">
        <v>4</v>
      </c>
      <c r="F133" s="149">
        <v>80</v>
      </c>
    </row>
    <row r="134" spans="1:6" ht="18.75">
      <c r="A134" s="147" t="s">
        <v>245</v>
      </c>
      <c r="B134" s="144">
        <v>54</v>
      </c>
      <c r="C134" s="144">
        <v>63</v>
      </c>
      <c r="D134" s="144">
        <f t="shared" si="7"/>
        <v>-9</v>
      </c>
      <c r="E134" s="144">
        <v>3</v>
      </c>
      <c r="F134" s="149">
        <v>33</v>
      </c>
    </row>
    <row r="135" spans="1:6" ht="15.75">
      <c r="A135" s="147" t="s">
        <v>246</v>
      </c>
      <c r="B135" s="94">
        <v>54</v>
      </c>
      <c r="C135" s="95">
        <v>44</v>
      </c>
      <c r="D135" s="95">
        <f t="shared" si="7"/>
        <v>10</v>
      </c>
      <c r="E135" s="95">
        <v>12</v>
      </c>
      <c r="F135" s="149">
        <v>26</v>
      </c>
    </row>
    <row r="136" spans="1:6" ht="15.75">
      <c r="A136" s="147" t="s">
        <v>328</v>
      </c>
      <c r="B136" s="94">
        <v>28</v>
      </c>
      <c r="C136" s="95">
        <v>29</v>
      </c>
      <c r="D136" s="95">
        <f t="shared" si="7"/>
        <v>-1</v>
      </c>
      <c r="E136" s="95">
        <v>6</v>
      </c>
      <c r="F136" s="149">
        <v>13</v>
      </c>
    </row>
    <row r="137" spans="1:6" ht="15.75">
      <c r="A137" s="147" t="s">
        <v>329</v>
      </c>
      <c r="B137" s="94">
        <v>23</v>
      </c>
      <c r="C137" s="95">
        <v>9</v>
      </c>
      <c r="D137" s="95">
        <f t="shared" si="7"/>
        <v>14</v>
      </c>
      <c r="E137" s="95">
        <v>20</v>
      </c>
      <c r="F137" s="149">
        <v>4</v>
      </c>
    </row>
    <row r="138" spans="1:6" ht="31.5">
      <c r="A138" s="147" t="s">
        <v>330</v>
      </c>
      <c r="B138" s="94">
        <v>21</v>
      </c>
      <c r="C138" s="95">
        <v>24</v>
      </c>
      <c r="D138" s="95">
        <f t="shared" si="7"/>
        <v>-3</v>
      </c>
      <c r="E138" s="95">
        <v>0</v>
      </c>
      <c r="F138" s="149">
        <v>20</v>
      </c>
    </row>
    <row r="139" spans="1:6" ht="15.75">
      <c r="A139" s="147" t="s">
        <v>331</v>
      </c>
      <c r="B139" s="94">
        <v>19</v>
      </c>
      <c r="C139" s="95">
        <v>0</v>
      </c>
      <c r="D139" s="95">
        <f t="shared" si="7"/>
        <v>19</v>
      </c>
      <c r="E139" s="95">
        <v>7</v>
      </c>
      <c r="F139" s="149">
        <v>0</v>
      </c>
    </row>
    <row r="140" spans="1:6" ht="15.75">
      <c r="A140" s="147" t="s">
        <v>332</v>
      </c>
      <c r="B140" s="91">
        <v>17</v>
      </c>
      <c r="C140" s="84">
        <v>28</v>
      </c>
      <c r="D140" s="84">
        <f t="shared" si="7"/>
        <v>-11</v>
      </c>
      <c r="E140" s="84">
        <v>0</v>
      </c>
      <c r="F140" s="143">
        <v>11</v>
      </c>
    </row>
  </sheetData>
  <sheetProtection/>
  <mergeCells count="18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78:F78"/>
    <mergeCell ref="A102:F102"/>
    <mergeCell ref="A128:F128"/>
    <mergeCell ref="A8:F8"/>
    <mergeCell ref="A21:F21"/>
    <mergeCell ref="A33:F33"/>
    <mergeCell ref="A47:F47"/>
    <mergeCell ref="A57:F57"/>
    <mergeCell ref="A72:F72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77" r:id="rId1"/>
  <rowBreaks count="3" manualBreakCount="3">
    <brk id="46" max="255" man="1"/>
    <brk id="77" max="255" man="1"/>
    <brk id="114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4"/>
  <sheetViews>
    <sheetView zoomScalePageLayoutView="0" workbookViewId="0" topLeftCell="A1">
      <selection activeCell="E37" sqref="E37"/>
    </sheetView>
  </sheetViews>
  <sheetFormatPr defaultColWidth="10.28125" defaultRowHeight="15"/>
  <cols>
    <col min="1" max="1" width="3.28125" style="75" customWidth="1"/>
    <col min="2" max="2" width="65.57421875" style="86" customWidth="1"/>
    <col min="3" max="3" width="22.421875" style="135" customWidth="1"/>
    <col min="4" max="250" width="9.140625" style="75" customWidth="1"/>
    <col min="251" max="251" width="4.28125" style="75" customWidth="1"/>
    <col min="252" max="252" width="31.140625" style="75" customWidth="1"/>
    <col min="253" max="255" width="10.00390625" style="75" customWidth="1"/>
    <col min="256" max="16384" width="10.28125" style="75" customWidth="1"/>
  </cols>
  <sheetData>
    <row r="1" spans="1:256" ht="42.75" customHeight="1">
      <c r="A1" s="190" t="s">
        <v>66</v>
      </c>
      <c r="B1" s="190"/>
      <c r="C1" s="19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  <c r="IU1" s="80"/>
      <c r="IV1" s="80"/>
    </row>
    <row r="2" spans="2:256" ht="12.75" customHeight="1">
      <c r="B2" s="190" t="s">
        <v>53</v>
      </c>
      <c r="C2" s="19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</row>
    <row r="3" ht="2.25" customHeight="1" thickBot="1"/>
    <row r="4" spans="1:3" ht="46.5" customHeight="1">
      <c r="A4" s="136" t="s">
        <v>48</v>
      </c>
      <c r="B4" s="137" t="s">
        <v>44</v>
      </c>
      <c r="C4" s="138" t="s">
        <v>54</v>
      </c>
    </row>
    <row r="5" spans="1:256" ht="30.75" customHeight="1">
      <c r="A5" s="139">
        <v>1</v>
      </c>
      <c r="B5" s="155" t="s">
        <v>70</v>
      </c>
      <c r="C5" s="162">
        <v>12460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  <c r="IT5" s="97"/>
      <c r="IU5" s="97"/>
      <c r="IV5" s="97"/>
    </row>
    <row r="6" spans="1:256" ht="15" customHeight="1">
      <c r="A6" s="139">
        <v>2</v>
      </c>
      <c r="B6" s="155" t="s">
        <v>71</v>
      </c>
      <c r="C6" s="162">
        <v>12000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  <c r="IR6" s="97"/>
      <c r="IS6" s="97"/>
      <c r="IT6" s="97"/>
      <c r="IU6" s="97"/>
      <c r="IV6" s="97"/>
    </row>
    <row r="7" spans="1:256" ht="18.75" customHeight="1">
      <c r="A7" s="139">
        <v>3</v>
      </c>
      <c r="B7" s="155" t="s">
        <v>72</v>
      </c>
      <c r="C7" s="156">
        <v>11600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  <c r="IR7" s="97"/>
      <c r="IS7" s="97"/>
      <c r="IT7" s="97"/>
      <c r="IU7" s="97"/>
      <c r="IV7" s="97"/>
    </row>
    <row r="8" spans="1:256" ht="15.75">
      <c r="A8" s="139">
        <v>4</v>
      </c>
      <c r="B8" s="155" t="s">
        <v>73</v>
      </c>
      <c r="C8" s="162">
        <v>11205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  <c r="IR8" s="97"/>
      <c r="IS8" s="97"/>
      <c r="IT8" s="97"/>
      <c r="IU8" s="97"/>
      <c r="IV8" s="97"/>
    </row>
    <row r="9" spans="1:256" ht="12.75" customHeight="1">
      <c r="A9" s="139">
        <v>5</v>
      </c>
      <c r="B9" s="155" t="s">
        <v>74</v>
      </c>
      <c r="C9" s="162">
        <v>10800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  <c r="IR9" s="97"/>
      <c r="IS9" s="97"/>
      <c r="IT9" s="97"/>
      <c r="IU9" s="97"/>
      <c r="IV9" s="97"/>
    </row>
    <row r="10" spans="1:256" ht="21.75" customHeight="1">
      <c r="A10" s="139">
        <v>6</v>
      </c>
      <c r="B10" s="155" t="s">
        <v>75</v>
      </c>
      <c r="C10" s="162">
        <v>10400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  <c r="IV10" s="97"/>
    </row>
    <row r="11" spans="1:256" ht="15.75">
      <c r="A11" s="139">
        <v>7</v>
      </c>
      <c r="B11" s="155" t="s">
        <v>76</v>
      </c>
      <c r="C11" s="162">
        <v>10100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  <c r="IR11" s="97"/>
      <c r="IS11" s="97"/>
      <c r="IT11" s="97"/>
      <c r="IU11" s="97"/>
      <c r="IV11" s="97"/>
    </row>
    <row r="12" spans="1:256" ht="15.75">
      <c r="A12" s="139">
        <v>8</v>
      </c>
      <c r="B12" s="155" t="s">
        <v>77</v>
      </c>
      <c r="C12" s="162">
        <v>10000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  <c r="IT12" s="97"/>
      <c r="IU12" s="97"/>
      <c r="IV12" s="97"/>
    </row>
    <row r="13" spans="1:256" ht="15.75">
      <c r="A13" s="139">
        <v>9</v>
      </c>
      <c r="B13" s="155" t="s">
        <v>78</v>
      </c>
      <c r="C13" s="162">
        <v>10000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  <c r="IR13" s="97"/>
      <c r="IS13" s="97"/>
      <c r="IT13" s="97"/>
      <c r="IU13" s="97"/>
      <c r="IV13" s="97"/>
    </row>
    <row r="14" spans="1:256" ht="15.75">
      <c r="A14" s="139">
        <v>10</v>
      </c>
      <c r="B14" s="155" t="s">
        <v>79</v>
      </c>
      <c r="C14" s="162">
        <v>10000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  <c r="IR14" s="97"/>
      <c r="IS14" s="97"/>
      <c r="IT14" s="97"/>
      <c r="IU14" s="97"/>
      <c r="IV14" s="97"/>
    </row>
    <row r="15" spans="1:256" ht="15.75">
      <c r="A15" s="139">
        <v>11</v>
      </c>
      <c r="B15" s="155" t="s">
        <v>80</v>
      </c>
      <c r="C15" s="162">
        <v>10000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  <c r="IR15" s="97"/>
      <c r="IS15" s="97"/>
      <c r="IT15" s="97"/>
      <c r="IU15" s="97"/>
      <c r="IV15" s="97"/>
    </row>
    <row r="16" spans="1:256" ht="15.75">
      <c r="A16" s="139">
        <v>12</v>
      </c>
      <c r="B16" s="155" t="s">
        <v>81</v>
      </c>
      <c r="C16" s="156">
        <v>10000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  <c r="IQ16" s="97"/>
      <c r="IR16" s="97"/>
      <c r="IS16" s="97"/>
      <c r="IT16" s="97"/>
      <c r="IU16" s="97"/>
      <c r="IV16" s="97"/>
    </row>
    <row r="17" spans="1:256" ht="15.75">
      <c r="A17" s="139">
        <v>13</v>
      </c>
      <c r="B17" s="155" t="s">
        <v>82</v>
      </c>
      <c r="C17" s="156">
        <v>10000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  <c r="IQ17" s="97"/>
      <c r="IR17" s="97"/>
      <c r="IS17" s="97"/>
      <c r="IT17" s="97"/>
      <c r="IU17" s="97"/>
      <c r="IV17" s="97"/>
    </row>
    <row r="18" spans="1:256" ht="15.75">
      <c r="A18" s="139">
        <v>14</v>
      </c>
      <c r="B18" s="155" t="s">
        <v>83</v>
      </c>
      <c r="C18" s="156">
        <v>9571.43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  <c r="IR18" s="97"/>
      <c r="IS18" s="97"/>
      <c r="IT18" s="97"/>
      <c r="IU18" s="97"/>
      <c r="IV18" s="97"/>
    </row>
    <row r="19" spans="1:256" ht="15.75">
      <c r="A19" s="139">
        <v>15</v>
      </c>
      <c r="B19" s="155" t="s">
        <v>78</v>
      </c>
      <c r="C19" s="162">
        <v>9000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  <c r="IR19" s="97"/>
      <c r="IS19" s="97"/>
      <c r="IT19" s="97"/>
      <c r="IU19" s="97"/>
      <c r="IV19" s="97"/>
    </row>
    <row r="20" spans="1:256" ht="15.75">
      <c r="A20" s="139">
        <v>16</v>
      </c>
      <c r="B20" s="155" t="s">
        <v>84</v>
      </c>
      <c r="C20" s="156">
        <v>9000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  <c r="IR20" s="97"/>
      <c r="IS20" s="97"/>
      <c r="IT20" s="97"/>
      <c r="IU20" s="97"/>
      <c r="IV20" s="97"/>
    </row>
    <row r="21" spans="1:256" ht="15.75">
      <c r="A21" s="139">
        <v>17</v>
      </c>
      <c r="B21" s="155" t="s">
        <v>85</v>
      </c>
      <c r="C21" s="156">
        <v>9000</v>
      </c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  <c r="IK21" s="97"/>
      <c r="IL21" s="97"/>
      <c r="IM21" s="97"/>
      <c r="IN21" s="97"/>
      <c r="IO21" s="97"/>
      <c r="IP21" s="97"/>
      <c r="IQ21" s="97"/>
      <c r="IR21" s="97"/>
      <c r="IS21" s="97"/>
      <c r="IT21" s="97"/>
      <c r="IU21" s="97"/>
      <c r="IV21" s="97"/>
    </row>
    <row r="22" spans="1:256" ht="15.75">
      <c r="A22" s="139">
        <v>18</v>
      </c>
      <c r="B22" s="155" t="s">
        <v>86</v>
      </c>
      <c r="C22" s="162">
        <v>8412</v>
      </c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  <c r="IL22" s="97"/>
      <c r="IM22" s="97"/>
      <c r="IN22" s="97"/>
      <c r="IO22" s="97"/>
      <c r="IP22" s="97"/>
      <c r="IQ22" s="97"/>
      <c r="IR22" s="97"/>
      <c r="IS22" s="97"/>
      <c r="IT22" s="97"/>
      <c r="IU22" s="97"/>
      <c r="IV22" s="97"/>
    </row>
    <row r="23" spans="1:256" ht="15.75">
      <c r="A23" s="139">
        <v>19</v>
      </c>
      <c r="B23" s="155" t="s">
        <v>87</v>
      </c>
      <c r="C23" s="162">
        <v>8400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7"/>
      <c r="FX23" s="97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97"/>
      <c r="GK23" s="97"/>
      <c r="GL23" s="97"/>
      <c r="GM23" s="97"/>
      <c r="GN23" s="97"/>
      <c r="GO23" s="97"/>
      <c r="GP23" s="97"/>
      <c r="GQ23" s="97"/>
      <c r="GR23" s="97"/>
      <c r="GS23" s="97"/>
      <c r="GT23" s="97"/>
      <c r="GU23" s="97"/>
      <c r="GV23" s="97"/>
      <c r="GW23" s="97"/>
      <c r="GX23" s="97"/>
      <c r="GY23" s="97"/>
      <c r="GZ23" s="97"/>
      <c r="HA23" s="97"/>
      <c r="HB23" s="97"/>
      <c r="HC23" s="97"/>
      <c r="HD23" s="97"/>
      <c r="HE23" s="97"/>
      <c r="HF23" s="97"/>
      <c r="HG23" s="97"/>
      <c r="HH23" s="97"/>
      <c r="HI23" s="97"/>
      <c r="HJ23" s="97"/>
      <c r="HK23" s="97"/>
      <c r="HL23" s="97"/>
      <c r="HM23" s="97"/>
      <c r="HN23" s="97"/>
      <c r="HO23" s="97"/>
      <c r="HP23" s="97"/>
      <c r="HQ23" s="97"/>
      <c r="HR23" s="97"/>
      <c r="HS23" s="97"/>
      <c r="HT23" s="97"/>
      <c r="HU23" s="97"/>
      <c r="HV23" s="97"/>
      <c r="HW23" s="97"/>
      <c r="HX23" s="97"/>
      <c r="HY23" s="97"/>
      <c r="HZ23" s="97"/>
      <c r="IA23" s="97"/>
      <c r="IB23" s="97"/>
      <c r="IC23" s="97"/>
      <c r="ID23" s="97"/>
      <c r="IE23" s="97"/>
      <c r="IF23" s="97"/>
      <c r="IG23" s="97"/>
      <c r="IH23" s="97"/>
      <c r="II23" s="97"/>
      <c r="IJ23" s="97"/>
      <c r="IK23" s="97"/>
      <c r="IL23" s="97"/>
      <c r="IM23" s="97"/>
      <c r="IN23" s="97"/>
      <c r="IO23" s="97"/>
      <c r="IP23" s="97"/>
      <c r="IQ23" s="97"/>
      <c r="IR23" s="97"/>
      <c r="IS23" s="97"/>
      <c r="IT23" s="97"/>
      <c r="IU23" s="97"/>
      <c r="IV23" s="97"/>
    </row>
    <row r="24" spans="1:256" ht="15.75">
      <c r="A24" s="139">
        <v>20</v>
      </c>
      <c r="B24" s="155" t="s">
        <v>88</v>
      </c>
      <c r="C24" s="162">
        <v>8300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  <c r="HU24" s="97"/>
      <c r="HV24" s="97"/>
      <c r="HW24" s="97"/>
      <c r="HX24" s="97"/>
      <c r="HY24" s="97"/>
      <c r="HZ24" s="97"/>
      <c r="IA24" s="97"/>
      <c r="IB24" s="97"/>
      <c r="IC24" s="97"/>
      <c r="ID24" s="97"/>
      <c r="IE24" s="97"/>
      <c r="IF24" s="97"/>
      <c r="IG24" s="97"/>
      <c r="IH24" s="97"/>
      <c r="II24" s="97"/>
      <c r="IJ24" s="97"/>
      <c r="IK24" s="97"/>
      <c r="IL24" s="97"/>
      <c r="IM24" s="97"/>
      <c r="IN24" s="97"/>
      <c r="IO24" s="97"/>
      <c r="IP24" s="97"/>
      <c r="IQ24" s="97"/>
      <c r="IR24" s="97"/>
      <c r="IS24" s="97"/>
      <c r="IT24" s="97"/>
      <c r="IU24" s="97"/>
      <c r="IV24" s="97"/>
    </row>
    <row r="25" spans="1:256" ht="15.75" customHeight="1">
      <c r="A25" s="139">
        <v>21</v>
      </c>
      <c r="B25" s="155" t="s">
        <v>89</v>
      </c>
      <c r="C25" s="162">
        <v>8140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7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7"/>
      <c r="HB25" s="97"/>
      <c r="HC25" s="97"/>
      <c r="HD25" s="97"/>
      <c r="HE25" s="97"/>
      <c r="HF25" s="97"/>
      <c r="HG25" s="97"/>
      <c r="HH25" s="97"/>
      <c r="HI25" s="97"/>
      <c r="HJ25" s="97"/>
      <c r="HK25" s="97"/>
      <c r="HL25" s="97"/>
      <c r="HM25" s="97"/>
      <c r="HN25" s="97"/>
      <c r="HO25" s="97"/>
      <c r="HP25" s="97"/>
      <c r="HQ25" s="97"/>
      <c r="HR25" s="97"/>
      <c r="HS25" s="97"/>
      <c r="HT25" s="97"/>
      <c r="HU25" s="97"/>
      <c r="HV25" s="97"/>
      <c r="HW25" s="97"/>
      <c r="HX25" s="97"/>
      <c r="HY25" s="97"/>
      <c r="HZ25" s="97"/>
      <c r="IA25" s="97"/>
      <c r="IB25" s="97"/>
      <c r="IC25" s="97"/>
      <c r="ID25" s="97"/>
      <c r="IE25" s="97"/>
      <c r="IF25" s="97"/>
      <c r="IG25" s="97"/>
      <c r="IH25" s="97"/>
      <c r="II25" s="97"/>
      <c r="IJ25" s="97"/>
      <c r="IK25" s="97"/>
      <c r="IL25" s="97"/>
      <c r="IM25" s="97"/>
      <c r="IN25" s="97"/>
      <c r="IO25" s="97"/>
      <c r="IP25" s="97"/>
      <c r="IQ25" s="97"/>
      <c r="IR25" s="97"/>
      <c r="IS25" s="97"/>
      <c r="IT25" s="97"/>
      <c r="IU25" s="97"/>
      <c r="IV25" s="97"/>
    </row>
    <row r="26" spans="1:256" ht="15.75">
      <c r="A26" s="139">
        <v>22</v>
      </c>
      <c r="B26" s="155" t="s">
        <v>90</v>
      </c>
      <c r="C26" s="156">
        <v>8000</v>
      </c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  <c r="HU26" s="97"/>
      <c r="HV26" s="97"/>
      <c r="HW26" s="97"/>
      <c r="HX26" s="97"/>
      <c r="HY26" s="97"/>
      <c r="HZ26" s="97"/>
      <c r="IA26" s="97"/>
      <c r="IB26" s="97"/>
      <c r="IC26" s="97"/>
      <c r="ID26" s="97"/>
      <c r="IE26" s="97"/>
      <c r="IF26" s="97"/>
      <c r="IG26" s="97"/>
      <c r="IH26" s="97"/>
      <c r="II26" s="97"/>
      <c r="IJ26" s="97"/>
      <c r="IK26" s="97"/>
      <c r="IL26" s="97"/>
      <c r="IM26" s="97"/>
      <c r="IN26" s="97"/>
      <c r="IO26" s="97"/>
      <c r="IP26" s="97"/>
      <c r="IQ26" s="97"/>
      <c r="IR26" s="97"/>
      <c r="IS26" s="97"/>
      <c r="IT26" s="97"/>
      <c r="IU26" s="97"/>
      <c r="IV26" s="97"/>
    </row>
    <row r="27" spans="1:256" ht="15.75">
      <c r="A27" s="139">
        <v>23</v>
      </c>
      <c r="B27" s="155" t="s">
        <v>91</v>
      </c>
      <c r="C27" s="156">
        <v>8000</v>
      </c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7"/>
      <c r="HS27" s="97"/>
      <c r="HT27" s="97"/>
      <c r="HU27" s="97"/>
      <c r="HV27" s="97"/>
      <c r="HW27" s="97"/>
      <c r="HX27" s="97"/>
      <c r="HY27" s="97"/>
      <c r="HZ27" s="97"/>
      <c r="IA27" s="97"/>
      <c r="IB27" s="97"/>
      <c r="IC27" s="97"/>
      <c r="ID27" s="97"/>
      <c r="IE27" s="97"/>
      <c r="IF27" s="97"/>
      <c r="IG27" s="97"/>
      <c r="IH27" s="97"/>
      <c r="II27" s="97"/>
      <c r="IJ27" s="97"/>
      <c r="IK27" s="97"/>
      <c r="IL27" s="97"/>
      <c r="IM27" s="97"/>
      <c r="IN27" s="97"/>
      <c r="IO27" s="97"/>
      <c r="IP27" s="97"/>
      <c r="IQ27" s="97"/>
      <c r="IR27" s="97"/>
      <c r="IS27" s="97"/>
      <c r="IT27" s="97"/>
      <c r="IU27" s="97"/>
      <c r="IV27" s="97"/>
    </row>
    <row r="28" spans="1:256" ht="15.75">
      <c r="A28" s="139">
        <v>24</v>
      </c>
      <c r="B28" s="155" t="s">
        <v>92</v>
      </c>
      <c r="C28" s="156">
        <v>8000</v>
      </c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97"/>
      <c r="GK28" s="97"/>
      <c r="GL28" s="97"/>
      <c r="GM28" s="97"/>
      <c r="GN28" s="97"/>
      <c r="GO28" s="97"/>
      <c r="GP28" s="97"/>
      <c r="GQ28" s="97"/>
      <c r="GR28" s="97"/>
      <c r="GS28" s="97"/>
      <c r="GT28" s="97"/>
      <c r="GU28" s="97"/>
      <c r="GV28" s="97"/>
      <c r="GW28" s="97"/>
      <c r="GX28" s="97"/>
      <c r="GY28" s="97"/>
      <c r="GZ28" s="97"/>
      <c r="HA28" s="97"/>
      <c r="HB28" s="97"/>
      <c r="HC28" s="97"/>
      <c r="HD28" s="97"/>
      <c r="HE28" s="97"/>
      <c r="HF28" s="97"/>
      <c r="HG28" s="97"/>
      <c r="HH28" s="97"/>
      <c r="HI28" s="97"/>
      <c r="HJ28" s="97"/>
      <c r="HK28" s="97"/>
      <c r="HL28" s="97"/>
      <c r="HM28" s="97"/>
      <c r="HN28" s="97"/>
      <c r="HO28" s="97"/>
      <c r="HP28" s="97"/>
      <c r="HQ28" s="97"/>
      <c r="HR28" s="97"/>
      <c r="HS28" s="97"/>
      <c r="HT28" s="97"/>
      <c r="HU28" s="97"/>
      <c r="HV28" s="97"/>
      <c r="HW28" s="97"/>
      <c r="HX28" s="97"/>
      <c r="HY28" s="97"/>
      <c r="HZ28" s="97"/>
      <c r="IA28" s="97"/>
      <c r="IB28" s="97"/>
      <c r="IC28" s="97"/>
      <c r="ID28" s="97"/>
      <c r="IE28" s="97"/>
      <c r="IF28" s="97"/>
      <c r="IG28" s="97"/>
      <c r="IH28" s="97"/>
      <c r="II28" s="97"/>
      <c r="IJ28" s="97"/>
      <c r="IK28" s="97"/>
      <c r="IL28" s="97"/>
      <c r="IM28" s="97"/>
      <c r="IN28" s="97"/>
      <c r="IO28" s="97"/>
      <c r="IP28" s="97"/>
      <c r="IQ28" s="97"/>
      <c r="IR28" s="97"/>
      <c r="IS28" s="97"/>
      <c r="IT28" s="97"/>
      <c r="IU28" s="97"/>
      <c r="IV28" s="97"/>
    </row>
    <row r="29" spans="1:256" ht="15.75">
      <c r="A29" s="139">
        <v>25</v>
      </c>
      <c r="B29" s="155" t="s">
        <v>93</v>
      </c>
      <c r="C29" s="162">
        <v>7900</v>
      </c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  <c r="GK29" s="97"/>
      <c r="GL29" s="97"/>
      <c r="GM29" s="97"/>
      <c r="GN29" s="97"/>
      <c r="GO29" s="97"/>
      <c r="GP29" s="97"/>
      <c r="GQ29" s="97"/>
      <c r="GR29" s="97"/>
      <c r="GS29" s="97"/>
      <c r="GT29" s="97"/>
      <c r="GU29" s="97"/>
      <c r="GV29" s="97"/>
      <c r="GW29" s="97"/>
      <c r="GX29" s="97"/>
      <c r="GY29" s="97"/>
      <c r="GZ29" s="97"/>
      <c r="HA29" s="97"/>
      <c r="HB29" s="97"/>
      <c r="HC29" s="97"/>
      <c r="HD29" s="97"/>
      <c r="HE29" s="97"/>
      <c r="HF29" s="97"/>
      <c r="HG29" s="97"/>
      <c r="HH29" s="97"/>
      <c r="HI29" s="97"/>
      <c r="HJ29" s="97"/>
      <c r="HK29" s="97"/>
      <c r="HL29" s="97"/>
      <c r="HM29" s="97"/>
      <c r="HN29" s="97"/>
      <c r="HO29" s="97"/>
      <c r="HP29" s="97"/>
      <c r="HQ29" s="97"/>
      <c r="HR29" s="97"/>
      <c r="HS29" s="97"/>
      <c r="HT29" s="97"/>
      <c r="HU29" s="97"/>
      <c r="HV29" s="97"/>
      <c r="HW29" s="97"/>
      <c r="HX29" s="97"/>
      <c r="HY29" s="97"/>
      <c r="HZ29" s="97"/>
      <c r="IA29" s="97"/>
      <c r="IB29" s="97"/>
      <c r="IC29" s="97"/>
      <c r="ID29" s="97"/>
      <c r="IE29" s="97"/>
      <c r="IF29" s="97"/>
      <c r="IG29" s="97"/>
      <c r="IH29" s="97"/>
      <c r="II29" s="97"/>
      <c r="IJ29" s="97"/>
      <c r="IK29" s="97"/>
      <c r="IL29" s="97"/>
      <c r="IM29" s="97"/>
      <c r="IN29" s="97"/>
      <c r="IO29" s="97"/>
      <c r="IP29" s="97"/>
      <c r="IQ29" s="97"/>
      <c r="IR29" s="97"/>
      <c r="IS29" s="97"/>
      <c r="IT29" s="97"/>
      <c r="IU29" s="97"/>
      <c r="IV29" s="97"/>
    </row>
    <row r="30" spans="1:256" ht="15.75">
      <c r="A30" s="139">
        <v>26</v>
      </c>
      <c r="B30" s="155" t="s">
        <v>94</v>
      </c>
      <c r="C30" s="162">
        <v>7800</v>
      </c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97"/>
      <c r="GK30" s="97"/>
      <c r="GL30" s="97"/>
      <c r="GM30" s="97"/>
      <c r="GN30" s="97"/>
      <c r="GO30" s="97"/>
      <c r="GP30" s="97"/>
      <c r="GQ30" s="97"/>
      <c r="GR30" s="97"/>
      <c r="GS30" s="97"/>
      <c r="GT30" s="97"/>
      <c r="GU30" s="97"/>
      <c r="GV30" s="97"/>
      <c r="GW30" s="97"/>
      <c r="GX30" s="97"/>
      <c r="GY30" s="97"/>
      <c r="GZ30" s="97"/>
      <c r="HA30" s="97"/>
      <c r="HB30" s="97"/>
      <c r="HC30" s="97"/>
      <c r="HD30" s="97"/>
      <c r="HE30" s="97"/>
      <c r="HF30" s="97"/>
      <c r="HG30" s="97"/>
      <c r="HH30" s="97"/>
      <c r="HI30" s="97"/>
      <c r="HJ30" s="97"/>
      <c r="HK30" s="97"/>
      <c r="HL30" s="97"/>
      <c r="HM30" s="97"/>
      <c r="HN30" s="97"/>
      <c r="HO30" s="97"/>
      <c r="HP30" s="97"/>
      <c r="HQ30" s="97"/>
      <c r="HR30" s="97"/>
      <c r="HS30" s="97"/>
      <c r="HT30" s="97"/>
      <c r="HU30" s="97"/>
      <c r="HV30" s="97"/>
      <c r="HW30" s="97"/>
      <c r="HX30" s="97"/>
      <c r="HY30" s="97"/>
      <c r="HZ30" s="97"/>
      <c r="IA30" s="97"/>
      <c r="IB30" s="97"/>
      <c r="IC30" s="97"/>
      <c r="ID30" s="97"/>
      <c r="IE30" s="97"/>
      <c r="IF30" s="97"/>
      <c r="IG30" s="97"/>
      <c r="IH30" s="97"/>
      <c r="II30" s="97"/>
      <c r="IJ30" s="97"/>
      <c r="IK30" s="97"/>
      <c r="IL30" s="97"/>
      <c r="IM30" s="97"/>
      <c r="IN30" s="97"/>
      <c r="IO30" s="97"/>
      <c r="IP30" s="97"/>
      <c r="IQ30" s="97"/>
      <c r="IR30" s="97"/>
      <c r="IS30" s="97"/>
      <c r="IT30" s="97"/>
      <c r="IU30" s="97"/>
      <c r="IV30" s="97"/>
    </row>
    <row r="31" spans="1:256" ht="15.75">
      <c r="A31" s="139">
        <v>27</v>
      </c>
      <c r="B31" s="155" t="s">
        <v>95</v>
      </c>
      <c r="C31" s="156">
        <v>7758.6</v>
      </c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7"/>
      <c r="FX31" s="97"/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97"/>
      <c r="GK31" s="97"/>
      <c r="GL31" s="97"/>
      <c r="GM31" s="97"/>
      <c r="GN31" s="97"/>
      <c r="GO31" s="97"/>
      <c r="GP31" s="97"/>
      <c r="GQ31" s="97"/>
      <c r="GR31" s="97"/>
      <c r="GS31" s="97"/>
      <c r="GT31" s="97"/>
      <c r="GU31" s="97"/>
      <c r="GV31" s="97"/>
      <c r="GW31" s="97"/>
      <c r="GX31" s="97"/>
      <c r="GY31" s="97"/>
      <c r="GZ31" s="97"/>
      <c r="HA31" s="97"/>
      <c r="HB31" s="97"/>
      <c r="HC31" s="97"/>
      <c r="HD31" s="97"/>
      <c r="HE31" s="97"/>
      <c r="HF31" s="97"/>
      <c r="HG31" s="97"/>
      <c r="HH31" s="97"/>
      <c r="HI31" s="97"/>
      <c r="HJ31" s="97"/>
      <c r="HK31" s="97"/>
      <c r="HL31" s="97"/>
      <c r="HM31" s="97"/>
      <c r="HN31" s="97"/>
      <c r="HO31" s="97"/>
      <c r="HP31" s="97"/>
      <c r="HQ31" s="97"/>
      <c r="HR31" s="97"/>
      <c r="HS31" s="97"/>
      <c r="HT31" s="97"/>
      <c r="HU31" s="97"/>
      <c r="HV31" s="97"/>
      <c r="HW31" s="97"/>
      <c r="HX31" s="97"/>
      <c r="HY31" s="97"/>
      <c r="HZ31" s="97"/>
      <c r="IA31" s="97"/>
      <c r="IB31" s="97"/>
      <c r="IC31" s="97"/>
      <c r="ID31" s="97"/>
      <c r="IE31" s="97"/>
      <c r="IF31" s="97"/>
      <c r="IG31" s="97"/>
      <c r="IH31" s="97"/>
      <c r="II31" s="97"/>
      <c r="IJ31" s="97"/>
      <c r="IK31" s="97"/>
      <c r="IL31" s="97"/>
      <c r="IM31" s="97"/>
      <c r="IN31" s="97"/>
      <c r="IO31" s="97"/>
      <c r="IP31" s="97"/>
      <c r="IQ31" s="97"/>
      <c r="IR31" s="97"/>
      <c r="IS31" s="97"/>
      <c r="IT31" s="97"/>
      <c r="IU31" s="97"/>
      <c r="IV31" s="97"/>
    </row>
    <row r="32" spans="1:256" ht="15.75">
      <c r="A32" s="139">
        <v>28</v>
      </c>
      <c r="B32" s="155" t="s">
        <v>96</v>
      </c>
      <c r="C32" s="156">
        <v>7672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/>
      <c r="GR32" s="97"/>
      <c r="GS32" s="97"/>
      <c r="GT32" s="97"/>
      <c r="GU32" s="97"/>
      <c r="GV32" s="97"/>
      <c r="GW32" s="97"/>
      <c r="GX32" s="97"/>
      <c r="GY32" s="97"/>
      <c r="GZ32" s="97"/>
      <c r="HA32" s="97"/>
      <c r="HB32" s="97"/>
      <c r="HC32" s="97"/>
      <c r="HD32" s="97"/>
      <c r="HE32" s="97"/>
      <c r="HF32" s="97"/>
      <c r="HG32" s="97"/>
      <c r="HH32" s="97"/>
      <c r="HI32" s="97"/>
      <c r="HJ32" s="97"/>
      <c r="HK32" s="97"/>
      <c r="HL32" s="97"/>
      <c r="HM32" s="97"/>
      <c r="HN32" s="97"/>
      <c r="HO32" s="97"/>
      <c r="HP32" s="97"/>
      <c r="HQ32" s="97"/>
      <c r="HR32" s="97"/>
      <c r="HS32" s="97"/>
      <c r="HT32" s="97"/>
      <c r="HU32" s="97"/>
      <c r="HV32" s="97"/>
      <c r="HW32" s="97"/>
      <c r="HX32" s="97"/>
      <c r="HY32" s="97"/>
      <c r="HZ32" s="97"/>
      <c r="IA32" s="97"/>
      <c r="IB32" s="97"/>
      <c r="IC32" s="97"/>
      <c r="ID32" s="97"/>
      <c r="IE32" s="97"/>
      <c r="IF32" s="97"/>
      <c r="IG32" s="97"/>
      <c r="IH32" s="97"/>
      <c r="II32" s="97"/>
      <c r="IJ32" s="97"/>
      <c r="IK32" s="97"/>
      <c r="IL32" s="97"/>
      <c r="IM32" s="97"/>
      <c r="IN32" s="97"/>
      <c r="IO32" s="97"/>
      <c r="IP32" s="97"/>
      <c r="IQ32" s="97"/>
      <c r="IR32" s="97"/>
      <c r="IS32" s="97"/>
      <c r="IT32" s="97"/>
      <c r="IU32" s="97"/>
      <c r="IV32" s="97"/>
    </row>
    <row r="33" spans="1:256" ht="15.75">
      <c r="A33" s="139">
        <v>29</v>
      </c>
      <c r="B33" s="155" t="s">
        <v>97</v>
      </c>
      <c r="C33" s="156">
        <v>7570</v>
      </c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7"/>
      <c r="FX33" s="97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97"/>
      <c r="GK33" s="97"/>
      <c r="GL33" s="97"/>
      <c r="GM33" s="97"/>
      <c r="GN33" s="97"/>
      <c r="GO33" s="97"/>
      <c r="GP33" s="97"/>
      <c r="GQ33" s="97"/>
      <c r="GR33" s="97"/>
      <c r="GS33" s="97"/>
      <c r="GT33" s="97"/>
      <c r="GU33" s="97"/>
      <c r="GV33" s="97"/>
      <c r="GW33" s="97"/>
      <c r="GX33" s="97"/>
      <c r="GY33" s="97"/>
      <c r="GZ33" s="97"/>
      <c r="HA33" s="97"/>
      <c r="HB33" s="97"/>
      <c r="HC33" s="97"/>
      <c r="HD33" s="97"/>
      <c r="HE33" s="97"/>
      <c r="HF33" s="97"/>
      <c r="HG33" s="97"/>
      <c r="HH33" s="97"/>
      <c r="HI33" s="97"/>
      <c r="HJ33" s="97"/>
      <c r="HK33" s="97"/>
      <c r="HL33" s="97"/>
      <c r="HM33" s="97"/>
      <c r="HN33" s="97"/>
      <c r="HO33" s="97"/>
      <c r="HP33" s="97"/>
      <c r="HQ33" s="97"/>
      <c r="HR33" s="97"/>
      <c r="HS33" s="97"/>
      <c r="HT33" s="97"/>
      <c r="HU33" s="97"/>
      <c r="HV33" s="97"/>
      <c r="HW33" s="97"/>
      <c r="HX33" s="97"/>
      <c r="HY33" s="97"/>
      <c r="HZ33" s="97"/>
      <c r="IA33" s="97"/>
      <c r="IB33" s="97"/>
      <c r="IC33" s="97"/>
      <c r="ID33" s="97"/>
      <c r="IE33" s="97"/>
      <c r="IF33" s="97"/>
      <c r="IG33" s="97"/>
      <c r="IH33" s="97"/>
      <c r="II33" s="97"/>
      <c r="IJ33" s="97"/>
      <c r="IK33" s="97"/>
      <c r="IL33" s="97"/>
      <c r="IM33" s="97"/>
      <c r="IN33" s="97"/>
      <c r="IO33" s="97"/>
      <c r="IP33" s="97"/>
      <c r="IQ33" s="97"/>
      <c r="IR33" s="97"/>
      <c r="IS33" s="97"/>
      <c r="IT33" s="97"/>
      <c r="IU33" s="97"/>
      <c r="IV33" s="97"/>
    </row>
    <row r="34" spans="1:3" ht="15.75">
      <c r="A34" s="139">
        <v>30</v>
      </c>
      <c r="B34" s="155" t="s">
        <v>98</v>
      </c>
      <c r="C34" s="156">
        <v>7555.71</v>
      </c>
    </row>
    <row r="35" spans="1:3" ht="18" customHeight="1">
      <c r="A35" s="139">
        <v>31</v>
      </c>
      <c r="B35" s="155" t="s">
        <v>99</v>
      </c>
      <c r="C35" s="156">
        <v>7500</v>
      </c>
    </row>
    <row r="36" spans="1:3" ht="15.75">
      <c r="A36" s="139">
        <v>32</v>
      </c>
      <c r="B36" s="155" t="s">
        <v>100</v>
      </c>
      <c r="C36" s="156">
        <v>7470</v>
      </c>
    </row>
    <row r="37" spans="1:3" ht="47.25">
      <c r="A37" s="139">
        <v>33</v>
      </c>
      <c r="B37" s="155" t="s">
        <v>101</v>
      </c>
      <c r="C37" s="156">
        <v>7400</v>
      </c>
    </row>
    <row r="38" spans="1:3" ht="15.75">
      <c r="A38" s="139">
        <v>34</v>
      </c>
      <c r="B38" s="155" t="s">
        <v>102</v>
      </c>
      <c r="C38" s="156">
        <v>7360.19</v>
      </c>
    </row>
    <row r="39" spans="1:3" ht="15.75">
      <c r="A39" s="139">
        <v>35</v>
      </c>
      <c r="B39" s="155" t="s">
        <v>103</v>
      </c>
      <c r="C39" s="156">
        <v>7349.5</v>
      </c>
    </row>
    <row r="40" spans="1:3" ht="15.75">
      <c r="A40" s="139">
        <v>36</v>
      </c>
      <c r="B40" s="155" t="s">
        <v>104</v>
      </c>
      <c r="C40" s="156">
        <v>7266.67</v>
      </c>
    </row>
    <row r="41" spans="1:3" ht="15.75">
      <c r="A41" s="139">
        <v>37</v>
      </c>
      <c r="B41" s="155" t="s">
        <v>105</v>
      </c>
      <c r="C41" s="156">
        <v>7256.64</v>
      </c>
    </row>
    <row r="42" spans="1:3" ht="15.75">
      <c r="A42" s="139">
        <v>38</v>
      </c>
      <c r="B42" s="155" t="s">
        <v>106</v>
      </c>
      <c r="C42" s="156">
        <v>7250</v>
      </c>
    </row>
    <row r="43" spans="1:3" ht="15.75">
      <c r="A43" s="139">
        <v>39</v>
      </c>
      <c r="B43" s="155" t="s">
        <v>107</v>
      </c>
      <c r="C43" s="156">
        <v>7245</v>
      </c>
    </row>
    <row r="44" spans="1:3" ht="15.75">
      <c r="A44" s="139">
        <v>40</v>
      </c>
      <c r="B44" s="155" t="s">
        <v>108</v>
      </c>
      <c r="C44" s="156">
        <v>7200</v>
      </c>
    </row>
    <row r="45" spans="1:3" ht="15" customHeight="1">
      <c r="A45" s="139">
        <v>41</v>
      </c>
      <c r="B45" s="155" t="s">
        <v>109</v>
      </c>
      <c r="C45" s="156">
        <v>7150</v>
      </c>
    </row>
    <row r="46" spans="1:3" ht="15.75">
      <c r="A46" s="139">
        <v>42</v>
      </c>
      <c r="B46" s="155" t="s">
        <v>110</v>
      </c>
      <c r="C46" s="156">
        <v>7000</v>
      </c>
    </row>
    <row r="47" spans="1:3" ht="18.75" customHeight="1">
      <c r="A47" s="139">
        <v>43</v>
      </c>
      <c r="B47" s="155" t="s">
        <v>111</v>
      </c>
      <c r="C47" s="156">
        <v>7000</v>
      </c>
    </row>
    <row r="48" spans="1:3" ht="15.75">
      <c r="A48" s="139">
        <v>44</v>
      </c>
      <c r="B48" s="155" t="s">
        <v>112</v>
      </c>
      <c r="C48" s="156">
        <v>7000</v>
      </c>
    </row>
    <row r="49" spans="1:3" ht="15.75">
      <c r="A49" s="139">
        <v>45</v>
      </c>
      <c r="B49" s="155" t="s">
        <v>113</v>
      </c>
      <c r="C49" s="156">
        <v>7000</v>
      </c>
    </row>
    <row r="50" spans="1:3" ht="13.5" customHeight="1">
      <c r="A50" s="139">
        <v>46</v>
      </c>
      <c r="B50" s="155" t="s">
        <v>114</v>
      </c>
      <c r="C50" s="156">
        <v>7000</v>
      </c>
    </row>
    <row r="51" spans="1:3" ht="13.5" customHeight="1">
      <c r="A51" s="139">
        <v>47</v>
      </c>
      <c r="B51" s="155" t="s">
        <v>115</v>
      </c>
      <c r="C51" s="156">
        <v>7000</v>
      </c>
    </row>
    <row r="52" spans="1:3" ht="15.75">
      <c r="A52" s="139">
        <v>48</v>
      </c>
      <c r="B52" s="155" t="s">
        <v>116</v>
      </c>
      <c r="C52" s="156">
        <v>6985.24</v>
      </c>
    </row>
    <row r="53" spans="1:3" ht="15.75">
      <c r="A53" s="139">
        <v>49</v>
      </c>
      <c r="B53" s="155" t="s">
        <v>117</v>
      </c>
      <c r="C53" s="156">
        <v>6950</v>
      </c>
    </row>
    <row r="54" spans="1:3" ht="16.5" thickBot="1">
      <c r="A54" s="140">
        <v>50</v>
      </c>
      <c r="B54" s="155" t="s">
        <v>118</v>
      </c>
      <c r="C54" s="156">
        <v>6950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110"/>
  <sheetViews>
    <sheetView view="pageBreakPreview" zoomScale="89" zoomScaleSheetLayoutView="89" zoomScalePageLayoutView="0" workbookViewId="0" topLeftCell="A1">
      <selection activeCell="A98" sqref="A98"/>
    </sheetView>
  </sheetViews>
  <sheetFormatPr defaultColWidth="8.8515625" defaultRowHeight="15"/>
  <cols>
    <col min="1" max="1" width="59.140625" style="75" customWidth="1"/>
    <col min="2" max="2" width="24.57421875" style="107" customWidth="1"/>
    <col min="3" max="16384" width="8.8515625" style="1" customWidth="1"/>
  </cols>
  <sheetData>
    <row r="1" spans="1:2" ht="58.5" customHeight="1">
      <c r="A1" s="191" t="s">
        <v>67</v>
      </c>
      <c r="B1" s="191"/>
    </row>
    <row r="2" spans="1:2" ht="15.75" customHeight="1">
      <c r="A2" s="192"/>
      <c r="B2" s="192"/>
    </row>
    <row r="3" spans="1:2" ht="44.25" customHeight="1" thickBot="1">
      <c r="A3" s="76" t="s">
        <v>44</v>
      </c>
      <c r="B3" s="98" t="s">
        <v>55</v>
      </c>
    </row>
    <row r="4" spans="1:2" ht="40.5" customHeight="1" thickTop="1">
      <c r="A4" s="99" t="s">
        <v>29</v>
      </c>
      <c r="B4" s="100">
        <v>5359</v>
      </c>
    </row>
    <row r="5" spans="1:2" ht="15.75">
      <c r="A5" s="92" t="s">
        <v>119</v>
      </c>
      <c r="B5" s="101">
        <v>12460</v>
      </c>
    </row>
    <row r="6" spans="1:2" ht="18" customHeight="1">
      <c r="A6" s="92" t="s">
        <v>98</v>
      </c>
      <c r="B6" s="101">
        <v>11205</v>
      </c>
    </row>
    <row r="7" spans="1:2" ht="15.75">
      <c r="A7" s="92" t="s">
        <v>120</v>
      </c>
      <c r="B7" s="101">
        <v>10400</v>
      </c>
    </row>
    <row r="8" spans="1:2" ht="15.75">
      <c r="A8" s="92" t="s">
        <v>105</v>
      </c>
      <c r="B8" s="101">
        <v>10000</v>
      </c>
    </row>
    <row r="9" spans="1:2" ht="31.5">
      <c r="A9" s="90" t="s">
        <v>121</v>
      </c>
      <c r="B9" s="102">
        <v>10000</v>
      </c>
    </row>
    <row r="10" spans="1:2" ht="15.75">
      <c r="A10" s="90" t="s">
        <v>78</v>
      </c>
      <c r="B10" s="102">
        <v>9000</v>
      </c>
    </row>
    <row r="11" spans="1:2" ht="47.25">
      <c r="A11" s="90" t="s">
        <v>101</v>
      </c>
      <c r="B11" s="102">
        <v>7570</v>
      </c>
    </row>
    <row r="12" spans="1:2" ht="15.75">
      <c r="A12" s="90" t="s">
        <v>102</v>
      </c>
      <c r="B12" s="102">
        <v>7555.71</v>
      </c>
    </row>
    <row r="13" spans="1:2" ht="15.75">
      <c r="A13" s="90" t="s">
        <v>110</v>
      </c>
      <c r="B13" s="102">
        <v>7470</v>
      </c>
    </row>
    <row r="14" spans="1:2" ht="15.75">
      <c r="A14" s="90" t="s">
        <v>122</v>
      </c>
      <c r="B14" s="102">
        <v>7400</v>
      </c>
    </row>
    <row r="15" spans="1:2" ht="15.75">
      <c r="A15" s="90" t="s">
        <v>123</v>
      </c>
      <c r="B15" s="148">
        <v>7360.19</v>
      </c>
    </row>
    <row r="16" spans="1:2" ht="15.75">
      <c r="A16" s="90" t="s">
        <v>124</v>
      </c>
      <c r="B16" s="102">
        <v>7256.64</v>
      </c>
    </row>
    <row r="17" spans="1:2" ht="16.5" thickBot="1">
      <c r="A17" s="103" t="s">
        <v>125</v>
      </c>
      <c r="B17" s="104">
        <v>7000</v>
      </c>
    </row>
    <row r="18" spans="1:2" ht="24" customHeight="1" thickTop="1">
      <c r="A18" s="99" t="s">
        <v>3</v>
      </c>
      <c r="B18" s="100">
        <v>4703</v>
      </c>
    </row>
    <row r="19" spans="1:2" ht="18" customHeight="1">
      <c r="A19" s="92" t="s">
        <v>126</v>
      </c>
      <c r="B19" s="142">
        <v>10000</v>
      </c>
    </row>
    <row r="20" spans="1:2" ht="18" customHeight="1">
      <c r="A20" s="92" t="s">
        <v>127</v>
      </c>
      <c r="B20" s="142">
        <v>9571.43</v>
      </c>
    </row>
    <row r="21" spans="1:2" ht="19.5" customHeight="1">
      <c r="A21" s="92" t="s">
        <v>128</v>
      </c>
      <c r="B21" s="142">
        <v>8000</v>
      </c>
    </row>
    <row r="22" spans="1:2" ht="15" customHeight="1">
      <c r="A22" s="92" t="s">
        <v>129</v>
      </c>
      <c r="B22" s="142">
        <v>8000</v>
      </c>
    </row>
    <row r="23" spans="1:2" ht="16.5" customHeight="1">
      <c r="A23" s="92" t="s">
        <v>130</v>
      </c>
      <c r="B23" s="142">
        <v>7200</v>
      </c>
    </row>
    <row r="24" spans="1:2" ht="22.5" customHeight="1">
      <c r="A24" s="92" t="s">
        <v>131</v>
      </c>
      <c r="B24" s="142">
        <v>6830</v>
      </c>
    </row>
    <row r="25" spans="1:2" ht="18" customHeight="1">
      <c r="A25" s="92" t="s">
        <v>132</v>
      </c>
      <c r="B25" s="142">
        <v>6500</v>
      </c>
    </row>
    <row r="26" spans="1:2" ht="18" customHeight="1">
      <c r="A26" s="92" t="s">
        <v>133</v>
      </c>
      <c r="B26" s="142">
        <v>6300</v>
      </c>
    </row>
    <row r="27" spans="1:2" ht="18" customHeight="1">
      <c r="A27" s="92" t="s">
        <v>134</v>
      </c>
      <c r="B27" s="142">
        <v>6216.34</v>
      </c>
    </row>
    <row r="28" spans="1:2" ht="18" customHeight="1">
      <c r="A28" s="92" t="s">
        <v>135</v>
      </c>
      <c r="B28" s="142">
        <v>6000</v>
      </c>
    </row>
    <row r="29" spans="1:2" ht="15.75" customHeight="1" thickBot="1">
      <c r="A29" s="92" t="s">
        <v>136</v>
      </c>
      <c r="B29" s="142">
        <v>6000</v>
      </c>
    </row>
    <row r="30" spans="1:2" ht="24.75" customHeight="1" thickTop="1">
      <c r="A30" s="99" t="s">
        <v>2</v>
      </c>
      <c r="B30" s="100">
        <v>4478</v>
      </c>
    </row>
    <row r="31" spans="1:2" ht="20.25" customHeight="1">
      <c r="A31" s="92" t="s">
        <v>137</v>
      </c>
      <c r="B31" s="101">
        <v>10000</v>
      </c>
    </row>
    <row r="32" spans="1:2" ht="20.25" customHeight="1">
      <c r="A32" s="92" t="s">
        <v>138</v>
      </c>
      <c r="B32" s="101">
        <v>8400</v>
      </c>
    </row>
    <row r="33" spans="1:2" ht="20.25" customHeight="1">
      <c r="A33" s="92" t="s">
        <v>139</v>
      </c>
      <c r="B33" s="101">
        <v>7245</v>
      </c>
    </row>
    <row r="34" spans="1:2" ht="20.25" customHeight="1">
      <c r="A34" s="92" t="s">
        <v>140</v>
      </c>
      <c r="B34" s="101">
        <v>6666.67</v>
      </c>
    </row>
    <row r="35" spans="1:2" ht="20.25" customHeight="1">
      <c r="A35" s="92" t="s">
        <v>141</v>
      </c>
      <c r="B35" s="101">
        <v>6361.93</v>
      </c>
    </row>
    <row r="36" spans="1:2" ht="20.25" customHeight="1">
      <c r="A36" s="92" t="s">
        <v>142</v>
      </c>
      <c r="B36" s="101">
        <v>6000</v>
      </c>
    </row>
    <row r="37" spans="1:2" ht="20.25" customHeight="1">
      <c r="A37" s="92" t="s">
        <v>143</v>
      </c>
      <c r="B37" s="101">
        <v>6000</v>
      </c>
    </row>
    <row r="38" spans="1:2" ht="20.25" customHeight="1" thickBot="1">
      <c r="A38" s="92" t="s">
        <v>144</v>
      </c>
      <c r="B38" s="101">
        <v>5738.33</v>
      </c>
    </row>
    <row r="39" spans="1:2" ht="36.75" customHeight="1" thickTop="1">
      <c r="A39" s="99" t="s">
        <v>1</v>
      </c>
      <c r="B39" s="100">
        <v>4640</v>
      </c>
    </row>
    <row r="40" spans="1:2" ht="19.5" customHeight="1">
      <c r="A40" s="96" t="s">
        <v>145</v>
      </c>
      <c r="B40" s="101">
        <v>8300</v>
      </c>
    </row>
    <row r="41" spans="1:2" ht="19.5" customHeight="1">
      <c r="A41" s="96" t="s">
        <v>146</v>
      </c>
      <c r="B41" s="101">
        <v>7800</v>
      </c>
    </row>
    <row r="42" spans="1:2" ht="19.5" customHeight="1">
      <c r="A42" s="96" t="s">
        <v>147</v>
      </c>
      <c r="B42" s="101">
        <v>6500</v>
      </c>
    </row>
    <row r="43" spans="1:2" ht="19.5" customHeight="1">
      <c r="A43" s="96" t="s">
        <v>148</v>
      </c>
      <c r="B43" s="101">
        <v>5585</v>
      </c>
    </row>
    <row r="44" spans="1:2" ht="19.5" customHeight="1">
      <c r="A44" s="96" t="s">
        <v>149</v>
      </c>
      <c r="B44" s="101">
        <v>5333.33</v>
      </c>
    </row>
    <row r="45" spans="1:2" ht="19.5" customHeight="1">
      <c r="A45" s="96" t="s">
        <v>150</v>
      </c>
      <c r="B45" s="101">
        <v>5000</v>
      </c>
    </row>
    <row r="46" spans="1:2" ht="19.5" customHeight="1">
      <c r="A46" s="96" t="s">
        <v>151</v>
      </c>
      <c r="B46" s="101">
        <v>4905.26</v>
      </c>
    </row>
    <row r="47" spans="1:2" ht="20.25" customHeight="1" thickBot="1">
      <c r="A47" s="96" t="s">
        <v>152</v>
      </c>
      <c r="B47" s="101">
        <v>4586.94</v>
      </c>
    </row>
    <row r="48" spans="1:2" ht="22.5" customHeight="1" thickTop="1">
      <c r="A48" s="99" t="s">
        <v>5</v>
      </c>
      <c r="B48" s="100">
        <v>4498</v>
      </c>
    </row>
    <row r="49" spans="1:2" ht="19.5" customHeight="1">
      <c r="A49" s="93" t="s">
        <v>153</v>
      </c>
      <c r="B49" s="101">
        <v>7672</v>
      </c>
    </row>
    <row r="50" spans="1:2" ht="19.5" customHeight="1">
      <c r="A50" s="93" t="s">
        <v>154</v>
      </c>
      <c r="B50" s="101">
        <v>6723</v>
      </c>
    </row>
    <row r="51" spans="1:2" ht="19.5" customHeight="1">
      <c r="A51" s="93" t="s">
        <v>96</v>
      </c>
      <c r="B51" s="101">
        <v>6520</v>
      </c>
    </row>
    <row r="52" spans="1:2" ht="19.5" customHeight="1">
      <c r="A52" s="93" t="s">
        <v>155</v>
      </c>
      <c r="B52" s="101">
        <v>6200</v>
      </c>
    </row>
    <row r="53" spans="1:2" ht="19.5" customHeight="1">
      <c r="A53" s="93" t="s">
        <v>156</v>
      </c>
      <c r="B53" s="101">
        <v>5000</v>
      </c>
    </row>
    <row r="54" spans="1:2" ht="19.5" customHeight="1">
      <c r="A54" s="93" t="s">
        <v>157</v>
      </c>
      <c r="B54" s="101">
        <v>5000</v>
      </c>
    </row>
    <row r="55" spans="1:2" ht="19.5" customHeight="1">
      <c r="A55" s="93" t="s">
        <v>158</v>
      </c>
      <c r="B55" s="101">
        <v>4604.86</v>
      </c>
    </row>
    <row r="56" spans="1:2" ht="19.5" customHeight="1">
      <c r="A56" s="93" t="s">
        <v>159</v>
      </c>
      <c r="B56" s="101">
        <v>4580.86</v>
      </c>
    </row>
    <row r="57" spans="1:2" ht="19.5" customHeight="1">
      <c r="A57" s="93" t="s">
        <v>160</v>
      </c>
      <c r="B57" s="101">
        <v>4500</v>
      </c>
    </row>
    <row r="58" spans="1:2" ht="65.25" customHeight="1">
      <c r="A58" s="105" t="s">
        <v>30</v>
      </c>
      <c r="B58" s="106">
        <v>4249</v>
      </c>
    </row>
    <row r="59" spans="1:2" ht="22.5" customHeight="1">
      <c r="A59" s="92" t="s">
        <v>161</v>
      </c>
      <c r="B59" s="101">
        <v>6138.11</v>
      </c>
    </row>
    <row r="60" spans="1:2" ht="19.5" customHeight="1">
      <c r="A60" s="92" t="s">
        <v>162</v>
      </c>
      <c r="B60" s="101">
        <v>6000</v>
      </c>
    </row>
    <row r="61" spans="1:2" ht="19.5" customHeight="1">
      <c r="A61" s="92" t="s">
        <v>163</v>
      </c>
      <c r="B61" s="101">
        <v>6000</v>
      </c>
    </row>
    <row r="62" spans="1:2" ht="19.5" customHeight="1">
      <c r="A62" s="92" t="s">
        <v>164</v>
      </c>
      <c r="B62" s="101">
        <v>5816.67</v>
      </c>
    </row>
    <row r="63" spans="1:2" ht="19.5" customHeight="1">
      <c r="A63" s="92" t="s">
        <v>165</v>
      </c>
      <c r="B63" s="101">
        <v>5100</v>
      </c>
    </row>
    <row r="64" spans="1:2" ht="19.5" customHeight="1">
      <c r="A64" s="92" t="s">
        <v>166</v>
      </c>
      <c r="B64" s="101">
        <v>5000</v>
      </c>
    </row>
    <row r="65" spans="1:2" ht="20.25" customHeight="1">
      <c r="A65" s="92" t="s">
        <v>167</v>
      </c>
      <c r="B65" s="101">
        <v>4650</v>
      </c>
    </row>
    <row r="66" spans="1:2" ht="36" customHeight="1">
      <c r="A66" s="105" t="s">
        <v>6</v>
      </c>
      <c r="B66" s="106">
        <v>4874</v>
      </c>
    </row>
    <row r="67" spans="1:2" ht="25.5" customHeight="1">
      <c r="A67" s="92" t="s">
        <v>168</v>
      </c>
      <c r="B67" s="101">
        <v>11600</v>
      </c>
    </row>
    <row r="68" spans="1:2" ht="18.75" customHeight="1">
      <c r="A68" s="92" t="s">
        <v>169</v>
      </c>
      <c r="B68" s="101">
        <v>10800</v>
      </c>
    </row>
    <row r="69" spans="1:2" ht="18.75" customHeight="1">
      <c r="A69" s="92" t="s">
        <v>170</v>
      </c>
      <c r="B69" s="101">
        <v>10000</v>
      </c>
    </row>
    <row r="70" spans="1:2" ht="18.75" customHeight="1">
      <c r="A70" s="92" t="s">
        <v>171</v>
      </c>
      <c r="B70" s="101">
        <v>9000</v>
      </c>
    </row>
    <row r="71" spans="1:2" ht="18.75" customHeight="1">
      <c r="A71" s="92" t="s">
        <v>172</v>
      </c>
      <c r="B71" s="101">
        <v>9000</v>
      </c>
    </row>
    <row r="72" spans="1:2" ht="18.75" customHeight="1">
      <c r="A72" s="92" t="s">
        <v>173</v>
      </c>
      <c r="B72" s="101">
        <v>8140</v>
      </c>
    </row>
    <row r="73" spans="1:2" ht="18.75" customHeight="1">
      <c r="A73" s="92" t="s">
        <v>116</v>
      </c>
      <c r="B73" s="101">
        <v>8000</v>
      </c>
    </row>
    <row r="74" spans="1:2" ht="18.75" customHeight="1">
      <c r="A74" s="92" t="s">
        <v>174</v>
      </c>
      <c r="B74" s="101">
        <v>7900</v>
      </c>
    </row>
    <row r="75" spans="1:2" ht="18.75" customHeight="1">
      <c r="A75" s="92" t="s">
        <v>175</v>
      </c>
      <c r="B75" s="101">
        <v>7758.6</v>
      </c>
    </row>
    <row r="76" spans="1:2" ht="18.75" customHeight="1">
      <c r="A76" s="92" t="s">
        <v>176</v>
      </c>
      <c r="B76" s="101">
        <v>7266.67</v>
      </c>
    </row>
    <row r="77" spans="1:2" ht="18.75" customHeight="1">
      <c r="A77" s="92" t="s">
        <v>177</v>
      </c>
      <c r="B77" s="101">
        <v>7000</v>
      </c>
    </row>
    <row r="78" spans="1:2" ht="18.75" customHeight="1">
      <c r="A78" s="92" t="s">
        <v>178</v>
      </c>
      <c r="B78" s="101">
        <v>7000</v>
      </c>
    </row>
    <row r="79" spans="1:2" ht="18.75" customHeight="1">
      <c r="A79" s="92" t="s">
        <v>179</v>
      </c>
      <c r="B79" s="101">
        <v>6985.24</v>
      </c>
    </row>
    <row r="80" spans="1:2" ht="18.75" customHeight="1">
      <c r="A80" s="92" t="s">
        <v>180</v>
      </c>
      <c r="B80" s="101">
        <v>6700</v>
      </c>
    </row>
    <row r="81" spans="1:2" ht="18.75" customHeight="1">
      <c r="A81" s="92" t="s">
        <v>181</v>
      </c>
      <c r="B81" s="101">
        <v>6500</v>
      </c>
    </row>
    <row r="82" spans="1:2" ht="18.75" customHeight="1">
      <c r="A82" s="92" t="s">
        <v>182</v>
      </c>
      <c r="B82" s="101">
        <v>6500</v>
      </c>
    </row>
    <row r="83" spans="1:2" ht="18.75" customHeight="1">
      <c r="A83" s="92" t="s">
        <v>183</v>
      </c>
      <c r="B83" s="101">
        <v>6303</v>
      </c>
    </row>
    <row r="84" spans="1:2" ht="18.75" customHeight="1">
      <c r="A84" s="92" t="s">
        <v>184</v>
      </c>
      <c r="B84" s="101">
        <v>6068.75</v>
      </c>
    </row>
    <row r="85" spans="1:2" ht="24" customHeight="1">
      <c r="A85" s="92" t="s">
        <v>185</v>
      </c>
      <c r="B85" s="101">
        <v>6000</v>
      </c>
    </row>
    <row r="86" spans="1:2" ht="18.75" customHeight="1">
      <c r="A86" s="92" t="s">
        <v>186</v>
      </c>
      <c r="B86" s="101">
        <v>5800</v>
      </c>
    </row>
    <row r="87" spans="1:2" ht="18.75" customHeight="1">
      <c r="A87" s="92" t="s">
        <v>187</v>
      </c>
      <c r="B87" s="101">
        <v>5670</v>
      </c>
    </row>
    <row r="88" spans="1:2" ht="18.75" customHeight="1">
      <c r="A88" s="92" t="s">
        <v>188</v>
      </c>
      <c r="B88" s="101">
        <v>5649.43</v>
      </c>
    </row>
    <row r="89" spans="1:2" ht="28.5" customHeight="1">
      <c r="A89" s="92" t="s">
        <v>189</v>
      </c>
      <c r="B89" s="101">
        <v>5598.5</v>
      </c>
    </row>
    <row r="90" spans="1:2" ht="78" customHeight="1">
      <c r="A90" s="105" t="s">
        <v>7</v>
      </c>
      <c r="B90" s="106">
        <v>4665</v>
      </c>
    </row>
    <row r="91" spans="1:2" ht="15.75">
      <c r="A91" s="96" t="s">
        <v>190</v>
      </c>
      <c r="B91" s="102">
        <v>12000</v>
      </c>
    </row>
    <row r="92" spans="1:2" ht="19.5" customHeight="1">
      <c r="A92" s="96" t="s">
        <v>191</v>
      </c>
      <c r="B92" s="102">
        <v>10100</v>
      </c>
    </row>
    <row r="93" spans="1:2" ht="19.5" customHeight="1">
      <c r="A93" s="96" t="s">
        <v>192</v>
      </c>
      <c r="B93" s="102">
        <v>10000</v>
      </c>
    </row>
    <row r="94" spans="1:2" ht="19.5" customHeight="1">
      <c r="A94" s="96" t="s">
        <v>193</v>
      </c>
      <c r="B94" s="102">
        <v>8412</v>
      </c>
    </row>
    <row r="95" spans="1:2" ht="19.5" customHeight="1">
      <c r="A95" s="96" t="s">
        <v>194</v>
      </c>
      <c r="B95" s="102">
        <v>7500</v>
      </c>
    </row>
    <row r="96" spans="1:2" ht="19.5" customHeight="1">
      <c r="A96" s="96" t="s">
        <v>195</v>
      </c>
      <c r="B96" s="102">
        <v>7349.5</v>
      </c>
    </row>
    <row r="97" spans="1:2" ht="19.5" customHeight="1">
      <c r="A97" s="96" t="s">
        <v>196</v>
      </c>
      <c r="B97" s="102">
        <v>7250</v>
      </c>
    </row>
    <row r="98" spans="1:2" ht="19.5" customHeight="1">
      <c r="A98" s="96" t="s">
        <v>197</v>
      </c>
      <c r="B98" s="102">
        <v>7150</v>
      </c>
    </row>
    <row r="99" spans="1:2" ht="19.5" customHeight="1">
      <c r="A99" s="96" t="s">
        <v>198</v>
      </c>
      <c r="B99" s="102">
        <v>7000</v>
      </c>
    </row>
    <row r="100" spans="1:2" ht="21" customHeight="1">
      <c r="A100" s="96" t="s">
        <v>199</v>
      </c>
      <c r="B100" s="102">
        <v>6500</v>
      </c>
    </row>
    <row r="101" spans="1:2" ht="35.25" customHeight="1">
      <c r="A101" s="105" t="s">
        <v>4</v>
      </c>
      <c r="B101" s="106">
        <v>3974</v>
      </c>
    </row>
    <row r="102" spans="1:2" ht="19.5" customHeight="1">
      <c r="A102" s="90" t="s">
        <v>200</v>
      </c>
      <c r="B102" s="102">
        <v>5957.9</v>
      </c>
    </row>
    <row r="103" spans="1:2" ht="19.5" customHeight="1">
      <c r="A103" s="90" t="s">
        <v>201</v>
      </c>
      <c r="B103" s="102">
        <v>5200</v>
      </c>
    </row>
    <row r="104" spans="1:2" ht="19.5" customHeight="1">
      <c r="A104" s="90" t="s">
        <v>202</v>
      </c>
      <c r="B104" s="102">
        <v>4913.67</v>
      </c>
    </row>
    <row r="105" spans="1:2" ht="19.5" customHeight="1">
      <c r="A105" s="90" t="s">
        <v>203</v>
      </c>
      <c r="B105" s="102">
        <v>4737.21</v>
      </c>
    </row>
    <row r="106" spans="1:2" ht="19.5" customHeight="1">
      <c r="A106" s="90">
        <v>5359</v>
      </c>
      <c r="B106" s="102">
        <v>4500</v>
      </c>
    </row>
    <row r="107" spans="1:2" ht="19.5" customHeight="1">
      <c r="A107" s="90" t="s">
        <v>204</v>
      </c>
      <c r="B107" s="102">
        <v>4359</v>
      </c>
    </row>
    <row r="108" spans="1:2" ht="19.5" customHeight="1">
      <c r="A108" s="90" t="s">
        <v>205</v>
      </c>
      <c r="B108" s="102">
        <v>4215.45</v>
      </c>
    </row>
    <row r="109" spans="1:2" ht="19.5" customHeight="1">
      <c r="A109" s="90" t="s">
        <v>206</v>
      </c>
      <c r="B109" s="102">
        <v>4200</v>
      </c>
    </row>
    <row r="110" spans="1:2" ht="19.5" customHeight="1">
      <c r="A110" s="90" t="s">
        <v>207</v>
      </c>
      <c r="B110" s="102">
        <v>4150</v>
      </c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95" r:id="rId1"/>
  <rowBreaks count="1" manualBreakCount="1">
    <brk id="3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29"/>
  <sheetViews>
    <sheetView view="pageBreakPreview" zoomScale="70" zoomScaleNormal="75" zoomScaleSheetLayoutView="70" zoomScalePageLayoutView="0" workbookViewId="0" topLeftCell="A3">
      <selection activeCell="B10" sqref="B10"/>
    </sheetView>
  </sheetViews>
  <sheetFormatPr defaultColWidth="8.8515625" defaultRowHeight="15"/>
  <cols>
    <col min="1" max="1" width="41.00390625" style="6" customWidth="1"/>
    <col min="2" max="2" width="12.8515625" style="6" customWidth="1"/>
    <col min="3" max="3" width="13.28125" style="6" customWidth="1"/>
    <col min="4" max="4" width="13.00390625" style="6" customWidth="1"/>
    <col min="5" max="5" width="12.140625" style="6" customWidth="1"/>
    <col min="6" max="6" width="11.8515625" style="6" customWidth="1"/>
    <col min="7" max="7" width="12.421875" style="6" customWidth="1"/>
    <col min="8" max="8" width="8.8515625" style="6" customWidth="1"/>
    <col min="9" max="9" width="11.8515625" style="39" customWidth="1"/>
    <col min="10" max="10" width="9.28125" style="6" bestFit="1" customWidth="1"/>
    <col min="11" max="16384" width="8.8515625" style="6" customWidth="1"/>
  </cols>
  <sheetData>
    <row r="1" spans="1:9" s="2" customFormat="1" ht="30.75" customHeight="1">
      <c r="A1" s="193" t="s">
        <v>61</v>
      </c>
      <c r="B1" s="193"/>
      <c r="C1" s="193"/>
      <c r="D1" s="193"/>
      <c r="E1" s="193"/>
      <c r="F1" s="193"/>
      <c r="G1" s="193"/>
      <c r="I1" s="38"/>
    </row>
    <row r="2" spans="1:9" s="2" customFormat="1" ht="19.5" customHeight="1">
      <c r="A2" s="194" t="s">
        <v>38</v>
      </c>
      <c r="B2" s="194"/>
      <c r="C2" s="194"/>
      <c r="D2" s="194"/>
      <c r="E2" s="194"/>
      <c r="F2" s="194"/>
      <c r="G2" s="194"/>
      <c r="I2" s="38"/>
    </row>
    <row r="3" spans="1:9" s="4" customFormat="1" ht="13.5" customHeight="1" thickBot="1">
      <c r="A3" s="3"/>
      <c r="B3" s="3"/>
      <c r="C3" s="3"/>
      <c r="D3" s="3"/>
      <c r="E3" s="3"/>
      <c r="F3" s="3"/>
      <c r="I3" s="39"/>
    </row>
    <row r="4" spans="1:9" s="4" customFormat="1" ht="40.5" customHeight="1">
      <c r="A4" s="195"/>
      <c r="B4" s="167" t="s">
        <v>63</v>
      </c>
      <c r="C4" s="168"/>
      <c r="D4" s="197" t="s">
        <v>32</v>
      </c>
      <c r="E4" s="167" t="s">
        <v>64</v>
      </c>
      <c r="F4" s="179"/>
      <c r="G4" s="173" t="s">
        <v>32</v>
      </c>
      <c r="I4" s="39"/>
    </row>
    <row r="5" spans="1:9" s="4" customFormat="1" ht="48.75" customHeight="1">
      <c r="A5" s="196"/>
      <c r="B5" s="55" t="s">
        <v>31</v>
      </c>
      <c r="C5" s="158" t="s">
        <v>58</v>
      </c>
      <c r="D5" s="170"/>
      <c r="E5" s="10" t="s">
        <v>31</v>
      </c>
      <c r="F5" s="10" t="s">
        <v>58</v>
      </c>
      <c r="G5" s="174"/>
      <c r="I5" s="39"/>
    </row>
    <row r="6" spans="1:9" s="4" customFormat="1" ht="24.75" customHeight="1">
      <c r="A6" s="25" t="s">
        <v>33</v>
      </c>
      <c r="B6" s="31">
        <v>14343</v>
      </c>
      <c r="C6" s="31">
        <v>12010</v>
      </c>
      <c r="D6" s="63">
        <f>ROUND(C6/B6*100,1)</f>
        <v>83.7</v>
      </c>
      <c r="E6" s="40">
        <v>7283</v>
      </c>
      <c r="F6" s="31">
        <v>6024</v>
      </c>
      <c r="G6" s="41">
        <f>ROUND(F6/E6*100,1)</f>
        <v>82.7</v>
      </c>
      <c r="I6" s="39"/>
    </row>
    <row r="7" spans="1:10" s="5" customFormat="1" ht="24.75" customHeight="1">
      <c r="A7" s="21" t="s">
        <v>39</v>
      </c>
      <c r="B7" s="42">
        <f>SUM(B9:B27)</f>
        <v>12909</v>
      </c>
      <c r="C7" s="42">
        <f>SUM(C9:C27)</f>
        <v>10998</v>
      </c>
      <c r="D7" s="63">
        <f aca="true" t="shared" si="0" ref="D7:D27">ROUND(C7/B7*100,1)</f>
        <v>85.2</v>
      </c>
      <c r="E7" s="62">
        <f>SUM(E9:E27)</f>
        <v>6711</v>
      </c>
      <c r="F7" s="62">
        <f>SUM(F9:F27)</f>
        <v>5614</v>
      </c>
      <c r="G7" s="41">
        <f aca="true" t="shared" si="1" ref="G7:G27">ROUND(F7/E7*100,1)</f>
        <v>83.7</v>
      </c>
      <c r="I7" s="39"/>
      <c r="J7" s="44"/>
    </row>
    <row r="8" spans="1:10" s="5" customFormat="1" ht="27" customHeight="1">
      <c r="A8" s="45" t="s">
        <v>9</v>
      </c>
      <c r="B8" s="46"/>
      <c r="C8" s="60"/>
      <c r="D8" s="67"/>
      <c r="E8" s="43"/>
      <c r="F8" s="60"/>
      <c r="G8" s="69"/>
      <c r="I8" s="39"/>
      <c r="J8" s="44"/>
    </row>
    <row r="9" spans="1:10" ht="36.75" customHeight="1">
      <c r="A9" s="47" t="s">
        <v>10</v>
      </c>
      <c r="B9" s="48">
        <v>2475</v>
      </c>
      <c r="C9" s="61">
        <v>2047</v>
      </c>
      <c r="D9" s="68">
        <f t="shared" si="0"/>
        <v>82.7</v>
      </c>
      <c r="E9" s="49">
        <v>1032</v>
      </c>
      <c r="F9" s="209">
        <v>769</v>
      </c>
      <c r="G9" s="70">
        <f t="shared" si="1"/>
        <v>74.5</v>
      </c>
      <c r="H9" s="30"/>
      <c r="I9" s="50"/>
      <c r="J9" s="44"/>
    </row>
    <row r="10" spans="1:10" ht="35.25" customHeight="1">
      <c r="A10" s="22" t="s">
        <v>11</v>
      </c>
      <c r="B10" s="48">
        <v>87</v>
      </c>
      <c r="C10" s="61">
        <v>85</v>
      </c>
      <c r="D10" s="63">
        <f t="shared" si="0"/>
        <v>97.7</v>
      </c>
      <c r="E10" s="48">
        <v>27</v>
      </c>
      <c r="F10" s="209">
        <v>17</v>
      </c>
      <c r="G10" s="41">
        <f t="shared" si="1"/>
        <v>63</v>
      </c>
      <c r="I10" s="50"/>
      <c r="J10" s="44"/>
    </row>
    <row r="11" spans="1:16" s="19" customFormat="1" ht="23.25" customHeight="1" thickBot="1">
      <c r="A11" s="22" t="s">
        <v>12</v>
      </c>
      <c r="B11" s="51">
        <v>2033</v>
      </c>
      <c r="C11" s="61">
        <v>1820</v>
      </c>
      <c r="D11" s="63">
        <f t="shared" si="0"/>
        <v>89.5</v>
      </c>
      <c r="E11" s="51">
        <v>681</v>
      </c>
      <c r="F11" s="209">
        <v>581</v>
      </c>
      <c r="G11" s="41">
        <f t="shared" si="1"/>
        <v>85.3</v>
      </c>
      <c r="I11" s="50"/>
      <c r="J11" s="44"/>
      <c r="K11" s="6"/>
      <c r="P11" s="6"/>
    </row>
    <row r="12" spans="1:17" ht="39.75" customHeight="1" thickBot="1">
      <c r="A12" s="22" t="s">
        <v>13</v>
      </c>
      <c r="B12" s="51">
        <v>413</v>
      </c>
      <c r="C12" s="61">
        <v>364</v>
      </c>
      <c r="D12" s="63">
        <f t="shared" si="0"/>
        <v>88.1</v>
      </c>
      <c r="E12" s="51">
        <v>345</v>
      </c>
      <c r="F12" s="209">
        <v>306</v>
      </c>
      <c r="G12" s="41">
        <f t="shared" si="1"/>
        <v>88.7</v>
      </c>
      <c r="I12" s="50"/>
      <c r="J12" s="44"/>
      <c r="Q12" s="52"/>
    </row>
    <row r="13" spans="1:10" ht="35.25" customHeight="1">
      <c r="A13" s="22" t="s">
        <v>14</v>
      </c>
      <c r="B13" s="51">
        <v>88</v>
      </c>
      <c r="C13" s="61">
        <v>60</v>
      </c>
      <c r="D13" s="63">
        <f t="shared" si="0"/>
        <v>68.2</v>
      </c>
      <c r="E13" s="51">
        <v>44</v>
      </c>
      <c r="F13" s="209">
        <v>34</v>
      </c>
      <c r="G13" s="41">
        <f t="shared" si="1"/>
        <v>77.3</v>
      </c>
      <c r="I13" s="50"/>
      <c r="J13" s="44"/>
    </row>
    <row r="14" spans="1:10" ht="23.25" customHeight="1">
      <c r="A14" s="22" t="s">
        <v>15</v>
      </c>
      <c r="B14" s="51">
        <v>571</v>
      </c>
      <c r="C14" s="61">
        <v>445</v>
      </c>
      <c r="D14" s="63">
        <f t="shared" si="0"/>
        <v>77.9</v>
      </c>
      <c r="E14" s="51">
        <v>244</v>
      </c>
      <c r="F14" s="209">
        <v>173</v>
      </c>
      <c r="G14" s="41">
        <f t="shared" si="1"/>
        <v>70.9</v>
      </c>
      <c r="I14" s="50"/>
      <c r="J14" s="44"/>
    </row>
    <row r="15" spans="1:10" ht="37.5" customHeight="1">
      <c r="A15" s="22" t="s">
        <v>16</v>
      </c>
      <c r="B15" s="51">
        <v>1559</v>
      </c>
      <c r="C15" s="61">
        <v>1452</v>
      </c>
      <c r="D15" s="63">
        <f t="shared" si="0"/>
        <v>93.1</v>
      </c>
      <c r="E15" s="51">
        <v>890</v>
      </c>
      <c r="F15" s="209">
        <v>752</v>
      </c>
      <c r="G15" s="41">
        <f t="shared" si="1"/>
        <v>84.5</v>
      </c>
      <c r="I15" s="50"/>
      <c r="J15" s="44"/>
    </row>
    <row r="16" spans="1:10" ht="36" customHeight="1">
      <c r="A16" s="22" t="s">
        <v>17</v>
      </c>
      <c r="B16" s="51">
        <v>366</v>
      </c>
      <c r="C16" s="61">
        <v>334</v>
      </c>
      <c r="D16" s="63">
        <f t="shared" si="0"/>
        <v>91.3</v>
      </c>
      <c r="E16" s="51">
        <v>199</v>
      </c>
      <c r="F16" s="209">
        <v>187</v>
      </c>
      <c r="G16" s="41">
        <f t="shared" si="1"/>
        <v>94</v>
      </c>
      <c r="I16" s="50"/>
      <c r="J16" s="44"/>
    </row>
    <row r="17" spans="1:10" ht="34.5" customHeight="1">
      <c r="A17" s="22" t="s">
        <v>18</v>
      </c>
      <c r="B17" s="51">
        <v>327</v>
      </c>
      <c r="C17" s="61">
        <v>311</v>
      </c>
      <c r="D17" s="63">
        <f t="shared" si="0"/>
        <v>95.1</v>
      </c>
      <c r="E17" s="51">
        <v>184</v>
      </c>
      <c r="F17" s="209">
        <v>180</v>
      </c>
      <c r="G17" s="41">
        <f t="shared" si="1"/>
        <v>97.8</v>
      </c>
      <c r="I17" s="50"/>
      <c r="J17" s="44"/>
    </row>
    <row r="18" spans="1:10" ht="27" customHeight="1">
      <c r="A18" s="22" t="s">
        <v>19</v>
      </c>
      <c r="B18" s="51">
        <v>154</v>
      </c>
      <c r="C18" s="61">
        <v>153</v>
      </c>
      <c r="D18" s="63">
        <f t="shared" si="0"/>
        <v>99.4</v>
      </c>
      <c r="E18" s="51">
        <v>101</v>
      </c>
      <c r="F18" s="209">
        <v>83</v>
      </c>
      <c r="G18" s="41">
        <f t="shared" si="1"/>
        <v>82.2</v>
      </c>
      <c r="I18" s="50"/>
      <c r="J18" s="44"/>
    </row>
    <row r="19" spans="1:10" ht="27" customHeight="1">
      <c r="A19" s="22" t="s">
        <v>20</v>
      </c>
      <c r="B19" s="51">
        <v>265</v>
      </c>
      <c r="C19" s="61">
        <v>247</v>
      </c>
      <c r="D19" s="63">
        <f t="shared" si="0"/>
        <v>93.2</v>
      </c>
      <c r="E19" s="51">
        <v>132</v>
      </c>
      <c r="F19" s="209">
        <v>110</v>
      </c>
      <c r="G19" s="41">
        <f t="shared" si="1"/>
        <v>83.3</v>
      </c>
      <c r="I19" s="50"/>
      <c r="J19" s="44"/>
    </row>
    <row r="20" spans="1:10" ht="28.5" customHeight="1">
      <c r="A20" s="22" t="s">
        <v>21</v>
      </c>
      <c r="B20" s="51">
        <v>92</v>
      </c>
      <c r="C20" s="61">
        <v>71</v>
      </c>
      <c r="D20" s="63">
        <f t="shared" si="0"/>
        <v>77.2</v>
      </c>
      <c r="E20" s="51">
        <v>56</v>
      </c>
      <c r="F20" s="209">
        <v>29</v>
      </c>
      <c r="G20" s="41">
        <f t="shared" si="1"/>
        <v>51.8</v>
      </c>
      <c r="I20" s="50"/>
      <c r="J20" s="44"/>
    </row>
    <row r="21" spans="1:10" ht="39" customHeight="1">
      <c r="A21" s="22" t="s">
        <v>22</v>
      </c>
      <c r="B21" s="51">
        <v>174</v>
      </c>
      <c r="C21" s="61">
        <v>168</v>
      </c>
      <c r="D21" s="63">
        <f t="shared" si="0"/>
        <v>96.6</v>
      </c>
      <c r="E21" s="51">
        <v>90</v>
      </c>
      <c r="F21" s="209">
        <v>94</v>
      </c>
      <c r="G21" s="41">
        <f t="shared" si="1"/>
        <v>104.4</v>
      </c>
      <c r="I21" s="50"/>
      <c r="J21" s="44"/>
    </row>
    <row r="22" spans="1:10" ht="39.75" customHeight="1">
      <c r="A22" s="22" t="s">
        <v>23</v>
      </c>
      <c r="B22" s="51">
        <v>151</v>
      </c>
      <c r="C22" s="61">
        <v>133</v>
      </c>
      <c r="D22" s="63">
        <f t="shared" si="0"/>
        <v>88.1</v>
      </c>
      <c r="E22" s="51">
        <v>79</v>
      </c>
      <c r="F22" s="209">
        <v>60</v>
      </c>
      <c r="G22" s="41">
        <f t="shared" si="1"/>
        <v>75.9</v>
      </c>
      <c r="I22" s="50"/>
      <c r="J22" s="44"/>
    </row>
    <row r="23" spans="1:10" ht="37.5" customHeight="1">
      <c r="A23" s="22" t="s">
        <v>24</v>
      </c>
      <c r="B23" s="51">
        <v>3070</v>
      </c>
      <c r="C23" s="61">
        <v>2269</v>
      </c>
      <c r="D23" s="63">
        <f t="shared" si="0"/>
        <v>73.9</v>
      </c>
      <c r="E23" s="51">
        <v>1923</v>
      </c>
      <c r="F23" s="209">
        <v>1581</v>
      </c>
      <c r="G23" s="41">
        <f t="shared" si="1"/>
        <v>82.2</v>
      </c>
      <c r="I23" s="50"/>
      <c r="J23" s="44"/>
    </row>
    <row r="24" spans="1:10" ht="23.25" customHeight="1">
      <c r="A24" s="22" t="s">
        <v>25</v>
      </c>
      <c r="B24" s="51">
        <v>363</v>
      </c>
      <c r="C24" s="61">
        <v>375</v>
      </c>
      <c r="D24" s="63">
        <f t="shared" si="0"/>
        <v>103.3</v>
      </c>
      <c r="E24" s="51">
        <v>266</v>
      </c>
      <c r="F24" s="209">
        <v>268</v>
      </c>
      <c r="G24" s="41">
        <f t="shared" si="1"/>
        <v>100.8</v>
      </c>
      <c r="I24" s="50"/>
      <c r="J24" s="44"/>
    </row>
    <row r="25" spans="1:10" ht="36" customHeight="1">
      <c r="A25" s="22" t="s">
        <v>26</v>
      </c>
      <c r="B25" s="51">
        <v>516</v>
      </c>
      <c r="C25" s="61">
        <v>457</v>
      </c>
      <c r="D25" s="63">
        <f t="shared" si="0"/>
        <v>88.6</v>
      </c>
      <c r="E25" s="51">
        <v>289</v>
      </c>
      <c r="F25" s="209">
        <v>284</v>
      </c>
      <c r="G25" s="41">
        <f t="shared" si="1"/>
        <v>98.3</v>
      </c>
      <c r="I25" s="50"/>
      <c r="J25" s="44"/>
    </row>
    <row r="26" spans="1:10" ht="33" customHeight="1">
      <c r="A26" s="22" t="s">
        <v>27</v>
      </c>
      <c r="B26" s="51">
        <v>67</v>
      </c>
      <c r="C26" s="61">
        <v>52</v>
      </c>
      <c r="D26" s="63">
        <f t="shared" si="0"/>
        <v>77.6</v>
      </c>
      <c r="E26" s="51">
        <v>40</v>
      </c>
      <c r="F26" s="209">
        <v>25</v>
      </c>
      <c r="G26" s="41">
        <f t="shared" si="1"/>
        <v>62.5</v>
      </c>
      <c r="I26" s="50"/>
      <c r="J26" s="44"/>
    </row>
    <row r="27" spans="1:10" ht="24" customHeight="1" thickBot="1">
      <c r="A27" s="23" t="s">
        <v>28</v>
      </c>
      <c r="B27" s="53">
        <v>138</v>
      </c>
      <c r="C27" s="64">
        <v>155</v>
      </c>
      <c r="D27" s="65">
        <f t="shared" si="0"/>
        <v>112.3</v>
      </c>
      <c r="E27" s="53">
        <v>89</v>
      </c>
      <c r="F27" s="210">
        <v>81</v>
      </c>
      <c r="G27" s="66">
        <f t="shared" si="1"/>
        <v>91</v>
      </c>
      <c r="I27" s="50"/>
      <c r="J27" s="44"/>
    </row>
    <row r="28" spans="1:9" ht="18.75">
      <c r="A28" s="7"/>
      <c r="B28" s="17"/>
      <c r="E28" s="141"/>
      <c r="F28" s="54"/>
      <c r="I28" s="6"/>
    </row>
    <row r="29" spans="1:9" ht="18.75">
      <c r="A29" s="7"/>
      <c r="B29" s="7"/>
      <c r="F29" s="39"/>
      <c r="I29" s="6"/>
    </row>
    <row r="47" ht="14.25" customHeight="1"/>
    <row r="50" ht="13.5" customHeight="1"/>
    <row r="51" ht="13.5" customHeight="1"/>
  </sheetData>
  <sheetProtection/>
  <mergeCells count="7">
    <mergeCell ref="A1:G1"/>
    <mergeCell ref="A2:G2"/>
    <mergeCell ref="A4:A5"/>
    <mergeCell ref="D4:D5"/>
    <mergeCell ref="B4:C4"/>
    <mergeCell ref="G4:G5"/>
    <mergeCell ref="E4:F4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view="pageBreakPreview" zoomScale="70" zoomScaleNormal="75" zoomScaleSheetLayoutView="70" zoomScalePageLayoutView="0" workbookViewId="0" topLeftCell="A1">
      <selection activeCell="E22" sqref="E22"/>
    </sheetView>
  </sheetViews>
  <sheetFormatPr defaultColWidth="8.8515625" defaultRowHeight="15"/>
  <cols>
    <col min="1" max="1" width="51.57421875" style="6" customWidth="1"/>
    <col min="2" max="2" width="13.8515625" style="6" customWidth="1"/>
    <col min="3" max="4" width="13.7109375" style="6" customWidth="1"/>
    <col min="5" max="5" width="13.140625" style="6" customWidth="1"/>
    <col min="6" max="6" width="12.28125" style="6" customWidth="1"/>
    <col min="7" max="7" width="15.7109375" style="6" customWidth="1"/>
    <col min="8" max="16384" width="8.8515625" style="6" customWidth="1"/>
  </cols>
  <sheetData>
    <row r="1" spans="1:7" s="2" customFormat="1" ht="30.75" customHeight="1">
      <c r="A1" s="163" t="s">
        <v>62</v>
      </c>
      <c r="B1" s="163"/>
      <c r="C1" s="163"/>
      <c r="D1" s="163"/>
      <c r="E1" s="163"/>
      <c r="F1" s="163"/>
      <c r="G1" s="163"/>
    </row>
    <row r="2" spans="1:7" s="2" customFormat="1" ht="19.5" customHeight="1">
      <c r="A2" s="164" t="s">
        <v>34</v>
      </c>
      <c r="B2" s="164"/>
      <c r="C2" s="164"/>
      <c r="D2" s="164"/>
      <c r="E2" s="164"/>
      <c r="F2" s="164"/>
      <c r="G2" s="164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40.5" customHeight="1">
      <c r="A4" s="195"/>
      <c r="B4" s="167" t="s">
        <v>63</v>
      </c>
      <c r="C4" s="179"/>
      <c r="D4" s="198" t="s">
        <v>32</v>
      </c>
      <c r="E4" s="167" t="s">
        <v>64</v>
      </c>
      <c r="F4" s="179"/>
      <c r="G4" s="173" t="s">
        <v>32</v>
      </c>
    </row>
    <row r="5" spans="1:7" s="4" customFormat="1" ht="51.75" customHeight="1">
      <c r="A5" s="196"/>
      <c r="B5" s="10" t="s">
        <v>31</v>
      </c>
      <c r="C5" s="10" t="s">
        <v>58</v>
      </c>
      <c r="D5" s="170"/>
      <c r="E5" s="55" t="s">
        <v>31</v>
      </c>
      <c r="F5" s="55" t="s">
        <v>58</v>
      </c>
      <c r="G5" s="174"/>
    </row>
    <row r="6" spans="1:9" s="4" customFormat="1" ht="28.5" customHeight="1">
      <c r="A6" s="25" t="s">
        <v>33</v>
      </c>
      <c r="B6" s="31">
        <f>SUM(B7:B15)</f>
        <v>14343</v>
      </c>
      <c r="C6" s="31">
        <f>SUM(C7:C15)</f>
        <v>12010</v>
      </c>
      <c r="D6" s="9">
        <f>ROUND(C6/B6*100,1)</f>
        <v>83.7</v>
      </c>
      <c r="E6" s="31">
        <f>SUM(E7:E15)</f>
        <v>7283</v>
      </c>
      <c r="F6" s="31">
        <f>SUM(F7:F15)</f>
        <v>6024</v>
      </c>
      <c r="G6" s="109">
        <f>ROUND(F6/E6*100,1)</f>
        <v>82.7</v>
      </c>
      <c r="I6" s="32"/>
    </row>
    <row r="7" spans="1:9" s="5" customFormat="1" ht="45.75" customHeight="1">
      <c r="A7" s="110" t="s">
        <v>35</v>
      </c>
      <c r="B7" s="33">
        <v>2069</v>
      </c>
      <c r="C7" s="33">
        <v>1526</v>
      </c>
      <c r="D7" s="9">
        <f aca="true" t="shared" si="0" ref="D7:D15">ROUND(C7/B7*100,1)</f>
        <v>73.8</v>
      </c>
      <c r="E7" s="34">
        <v>1056</v>
      </c>
      <c r="F7" s="33">
        <v>799</v>
      </c>
      <c r="G7" s="109">
        <f aca="true" t="shared" si="1" ref="G7:G15">ROUND(F7/E7*100,1)</f>
        <v>75.7</v>
      </c>
      <c r="H7" s="35"/>
      <c r="I7" s="32"/>
    </row>
    <row r="8" spans="1:9" s="5" customFormat="1" ht="25.5" customHeight="1">
      <c r="A8" s="110" t="s">
        <v>3</v>
      </c>
      <c r="B8" s="33">
        <v>1069</v>
      </c>
      <c r="C8" s="33">
        <v>932</v>
      </c>
      <c r="D8" s="9">
        <f t="shared" si="0"/>
        <v>87.2</v>
      </c>
      <c r="E8" s="34">
        <v>504</v>
      </c>
      <c r="F8" s="33">
        <v>476</v>
      </c>
      <c r="G8" s="109">
        <f t="shared" si="1"/>
        <v>94.4</v>
      </c>
      <c r="H8" s="35"/>
      <c r="I8" s="32"/>
    </row>
    <row r="9" spans="1:9" ht="28.5" customHeight="1">
      <c r="A9" s="110" t="s">
        <v>2</v>
      </c>
      <c r="B9" s="36">
        <v>1118</v>
      </c>
      <c r="C9" s="33">
        <v>970</v>
      </c>
      <c r="D9" s="9">
        <f t="shared" si="0"/>
        <v>86.8</v>
      </c>
      <c r="E9" s="34">
        <v>523</v>
      </c>
      <c r="F9" s="33">
        <v>476</v>
      </c>
      <c r="G9" s="109">
        <f t="shared" si="1"/>
        <v>91</v>
      </c>
      <c r="H9" s="35"/>
      <c r="I9" s="32"/>
    </row>
    <row r="10" spans="1:9" ht="28.5" customHeight="1">
      <c r="A10" s="110" t="s">
        <v>1</v>
      </c>
      <c r="B10" s="36">
        <v>557</v>
      </c>
      <c r="C10" s="33">
        <v>482</v>
      </c>
      <c r="D10" s="9">
        <f t="shared" si="0"/>
        <v>86.5</v>
      </c>
      <c r="E10" s="34">
        <v>296</v>
      </c>
      <c r="F10" s="33">
        <v>241</v>
      </c>
      <c r="G10" s="109">
        <f t="shared" si="1"/>
        <v>81.4</v>
      </c>
      <c r="H10" s="35"/>
      <c r="I10" s="32"/>
    </row>
    <row r="11" spans="1:9" s="19" customFormat="1" ht="31.5" customHeight="1">
      <c r="A11" s="110" t="s">
        <v>5</v>
      </c>
      <c r="B11" s="36">
        <v>1676</v>
      </c>
      <c r="C11" s="33">
        <v>1364</v>
      </c>
      <c r="D11" s="9">
        <f t="shared" si="0"/>
        <v>81.4</v>
      </c>
      <c r="E11" s="34">
        <v>928</v>
      </c>
      <c r="F11" s="33">
        <v>729</v>
      </c>
      <c r="G11" s="109">
        <f t="shared" si="1"/>
        <v>78.6</v>
      </c>
      <c r="H11" s="35"/>
      <c r="I11" s="32"/>
    </row>
    <row r="12" spans="1:9" ht="45" customHeight="1">
      <c r="A12" s="110" t="s">
        <v>30</v>
      </c>
      <c r="B12" s="36">
        <v>1107</v>
      </c>
      <c r="C12" s="33">
        <v>916</v>
      </c>
      <c r="D12" s="9">
        <f t="shared" si="0"/>
        <v>82.7</v>
      </c>
      <c r="E12" s="34">
        <v>536</v>
      </c>
      <c r="F12" s="33">
        <v>399</v>
      </c>
      <c r="G12" s="109">
        <f t="shared" si="1"/>
        <v>74.4</v>
      </c>
      <c r="H12" s="35"/>
      <c r="I12" s="32"/>
    </row>
    <row r="13" spans="1:9" ht="25.5" customHeight="1">
      <c r="A13" s="110" t="s">
        <v>6</v>
      </c>
      <c r="B13" s="36">
        <v>1434</v>
      </c>
      <c r="C13" s="33">
        <v>1182</v>
      </c>
      <c r="D13" s="9">
        <f t="shared" si="0"/>
        <v>82.4</v>
      </c>
      <c r="E13" s="34">
        <v>587</v>
      </c>
      <c r="F13" s="33">
        <v>467</v>
      </c>
      <c r="G13" s="109">
        <f t="shared" si="1"/>
        <v>79.6</v>
      </c>
      <c r="H13" s="35"/>
      <c r="I13" s="32"/>
    </row>
    <row r="14" spans="1:9" ht="58.5" customHeight="1">
      <c r="A14" s="110" t="s">
        <v>7</v>
      </c>
      <c r="B14" s="36">
        <v>3240</v>
      </c>
      <c r="C14" s="33">
        <v>2952</v>
      </c>
      <c r="D14" s="9">
        <f t="shared" si="0"/>
        <v>91.1</v>
      </c>
      <c r="E14" s="34">
        <v>1717</v>
      </c>
      <c r="F14" s="33">
        <v>1568</v>
      </c>
      <c r="G14" s="109">
        <f t="shared" si="1"/>
        <v>91.3</v>
      </c>
      <c r="H14" s="35"/>
      <c r="I14" s="32"/>
    </row>
    <row r="15" spans="1:9" ht="42.75" customHeight="1" thickBot="1">
      <c r="A15" s="111" t="s">
        <v>37</v>
      </c>
      <c r="B15" s="112">
        <v>2073</v>
      </c>
      <c r="C15" s="113">
        <v>1686</v>
      </c>
      <c r="D15" s="114">
        <f t="shared" si="0"/>
        <v>81.3</v>
      </c>
      <c r="E15" s="115">
        <v>1136</v>
      </c>
      <c r="F15" s="113">
        <v>869</v>
      </c>
      <c r="G15" s="116">
        <f t="shared" si="1"/>
        <v>76.5</v>
      </c>
      <c r="H15" s="35"/>
      <c r="I15" s="32"/>
    </row>
    <row r="16" ht="12.75">
      <c r="B16" s="37"/>
    </row>
    <row r="17" ht="12.75">
      <c r="B17" s="37"/>
    </row>
    <row r="18" ht="12.75">
      <c r="B18" s="37"/>
    </row>
    <row r="47" ht="14.25" customHeight="1"/>
    <row r="50" ht="13.5" customHeight="1"/>
    <row r="51" ht="13.5" customHeight="1"/>
  </sheetData>
  <sheetProtection/>
  <mergeCells count="7">
    <mergeCell ref="A1:G1"/>
    <mergeCell ref="A2:G2"/>
    <mergeCell ref="A4:A5"/>
    <mergeCell ref="D4:D5"/>
    <mergeCell ref="B4:C4"/>
    <mergeCell ref="G4:G5"/>
    <mergeCell ref="E4:F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="70" zoomScaleNormal="75" zoomScaleSheetLayoutView="70" zoomScalePageLayoutView="0" workbookViewId="0" topLeftCell="A1">
      <selection activeCell="C10" sqref="C10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6" width="8.8515625" style="6" customWidth="1"/>
    <col min="7" max="7" width="43.00390625" style="6" customWidth="1"/>
    <col min="8" max="16384" width="8.8515625" style="6" customWidth="1"/>
  </cols>
  <sheetData>
    <row r="1" spans="1:4" s="2" customFormat="1" ht="40.5" customHeight="1">
      <c r="A1" s="200" t="s">
        <v>68</v>
      </c>
      <c r="B1" s="200"/>
      <c r="C1" s="200"/>
      <c r="D1" s="200"/>
    </row>
    <row r="2" spans="1:4" s="2" customFormat="1" ht="19.5" customHeight="1">
      <c r="A2" s="164" t="s">
        <v>8</v>
      </c>
      <c r="B2" s="164"/>
      <c r="C2" s="164"/>
      <c r="D2" s="164"/>
    </row>
    <row r="3" spans="1:4" s="4" customFormat="1" ht="12" customHeight="1" thickBot="1">
      <c r="A3" s="3"/>
      <c r="B3" s="3"/>
      <c r="C3" s="3"/>
      <c r="D3" s="3"/>
    </row>
    <row r="4" spans="1:4" s="4" customFormat="1" ht="20.25" customHeight="1">
      <c r="A4" s="165"/>
      <c r="B4" s="201" t="s">
        <v>40</v>
      </c>
      <c r="C4" s="203" t="s">
        <v>41</v>
      </c>
      <c r="D4" s="205" t="s">
        <v>57</v>
      </c>
    </row>
    <row r="5" spans="1:4" s="4" customFormat="1" ht="59.25" customHeight="1">
      <c r="A5" s="166"/>
      <c r="B5" s="202"/>
      <c r="C5" s="204"/>
      <c r="D5" s="206"/>
    </row>
    <row r="6" spans="1:4" s="13" customFormat="1" ht="34.5" customHeight="1">
      <c r="A6" s="128" t="s">
        <v>33</v>
      </c>
      <c r="B6" s="71">
        <f>SUM(B9:B27)</f>
        <v>1403</v>
      </c>
      <c r="C6" s="71">
        <v>6024</v>
      </c>
      <c r="D6" s="129">
        <f>C6/B6</f>
        <v>4.293656450463293</v>
      </c>
    </row>
    <row r="7" spans="1:4" s="13" customFormat="1" ht="24.75" customHeight="1">
      <c r="A7" s="128" t="s">
        <v>39</v>
      </c>
      <c r="B7" s="72" t="s">
        <v>42</v>
      </c>
      <c r="C7" s="71">
        <f>SUM(C9:C27)</f>
        <v>5614</v>
      </c>
      <c r="D7" s="129" t="str">
        <f>B7</f>
        <v>-</v>
      </c>
    </row>
    <row r="8" spans="1:4" s="13" customFormat="1" ht="31.5" customHeight="1">
      <c r="A8" s="131" t="s">
        <v>9</v>
      </c>
      <c r="B8" s="72"/>
      <c r="C8" s="72"/>
      <c r="D8" s="129"/>
    </row>
    <row r="9" spans="1:7" ht="54" customHeight="1">
      <c r="A9" s="22" t="s">
        <v>10</v>
      </c>
      <c r="B9" s="14">
        <v>76</v>
      </c>
      <c r="C9" s="211">
        <v>769</v>
      </c>
      <c r="D9" s="130">
        <f aca="true" t="shared" si="0" ref="D9:D27">C9/B9</f>
        <v>10.118421052631579</v>
      </c>
      <c r="E9" s="16"/>
      <c r="G9" s="17"/>
    </row>
    <row r="10" spans="1:7" ht="35.25" customHeight="1">
      <c r="A10" s="22" t="s">
        <v>11</v>
      </c>
      <c r="B10" s="14">
        <v>1</v>
      </c>
      <c r="C10" s="211">
        <v>17</v>
      </c>
      <c r="D10" s="130">
        <f t="shared" si="0"/>
        <v>17</v>
      </c>
      <c r="E10" s="16"/>
      <c r="G10" s="17"/>
    </row>
    <row r="11" spans="1:7" s="19" customFormat="1" ht="20.25" customHeight="1">
      <c r="A11" s="22" t="s">
        <v>12</v>
      </c>
      <c r="B11" s="14">
        <v>295</v>
      </c>
      <c r="C11" s="211">
        <v>581</v>
      </c>
      <c r="D11" s="130">
        <f t="shared" si="0"/>
        <v>1.9694915254237289</v>
      </c>
      <c r="E11" s="16"/>
      <c r="F11" s="6"/>
      <c r="G11" s="17"/>
    </row>
    <row r="12" spans="1:9" ht="36" customHeight="1">
      <c r="A12" s="22" t="s">
        <v>13</v>
      </c>
      <c r="B12" s="14">
        <v>104</v>
      </c>
      <c r="C12" s="211">
        <v>306</v>
      </c>
      <c r="D12" s="130">
        <f t="shared" si="0"/>
        <v>2.9423076923076925</v>
      </c>
      <c r="E12" s="16"/>
      <c r="G12" s="17"/>
      <c r="I12" s="20"/>
    </row>
    <row r="13" spans="1:7" ht="30" customHeight="1">
      <c r="A13" s="22" t="s">
        <v>14</v>
      </c>
      <c r="B13" s="14">
        <v>57</v>
      </c>
      <c r="C13" s="211">
        <v>34</v>
      </c>
      <c r="D13" s="130">
        <f t="shared" si="0"/>
        <v>0.5964912280701754</v>
      </c>
      <c r="E13" s="16"/>
      <c r="G13" s="17"/>
    </row>
    <row r="14" spans="1:7" ht="19.5" customHeight="1">
      <c r="A14" s="22" t="s">
        <v>15</v>
      </c>
      <c r="B14" s="14">
        <v>59</v>
      </c>
      <c r="C14" s="211">
        <v>173</v>
      </c>
      <c r="D14" s="130">
        <f t="shared" si="0"/>
        <v>2.9322033898305087</v>
      </c>
      <c r="E14" s="16"/>
      <c r="G14" s="73"/>
    </row>
    <row r="15" spans="1:7" ht="48.75" customHeight="1">
      <c r="A15" s="22" t="s">
        <v>16</v>
      </c>
      <c r="B15" s="14">
        <v>124</v>
      </c>
      <c r="C15" s="211">
        <v>752</v>
      </c>
      <c r="D15" s="130">
        <f t="shared" si="0"/>
        <v>6.064516129032258</v>
      </c>
      <c r="E15" s="16"/>
      <c r="G15" s="17"/>
    </row>
    <row r="16" spans="1:7" ht="34.5" customHeight="1">
      <c r="A16" s="22" t="s">
        <v>17</v>
      </c>
      <c r="B16" s="14">
        <v>216</v>
      </c>
      <c r="C16" s="211">
        <v>187</v>
      </c>
      <c r="D16" s="130">
        <f t="shared" si="0"/>
        <v>0.8657407407407407</v>
      </c>
      <c r="E16" s="16"/>
      <c r="G16" s="17"/>
    </row>
    <row r="17" spans="1:7" ht="35.25" customHeight="1">
      <c r="A17" s="22" t="s">
        <v>18</v>
      </c>
      <c r="B17" s="14">
        <v>39</v>
      </c>
      <c r="C17" s="211">
        <v>180</v>
      </c>
      <c r="D17" s="130">
        <f t="shared" si="0"/>
        <v>4.615384615384615</v>
      </c>
      <c r="E17" s="16"/>
      <c r="G17" s="17"/>
    </row>
    <row r="18" spans="1:7" ht="24" customHeight="1">
      <c r="A18" s="22" t="s">
        <v>19</v>
      </c>
      <c r="B18" s="14">
        <v>9</v>
      </c>
      <c r="C18" s="211">
        <v>83</v>
      </c>
      <c r="D18" s="130">
        <f t="shared" si="0"/>
        <v>9.222222222222221</v>
      </c>
      <c r="E18" s="16"/>
      <c r="G18" s="17"/>
    </row>
    <row r="19" spans="1:7" ht="17.25" customHeight="1">
      <c r="A19" s="22" t="s">
        <v>20</v>
      </c>
      <c r="B19" s="14">
        <v>70</v>
      </c>
      <c r="C19" s="211">
        <v>110</v>
      </c>
      <c r="D19" s="130">
        <f t="shared" si="0"/>
        <v>1.5714285714285714</v>
      </c>
      <c r="E19" s="16"/>
      <c r="G19" s="17"/>
    </row>
    <row r="20" spans="1:7" ht="18" customHeight="1">
      <c r="A20" s="22" t="s">
        <v>21</v>
      </c>
      <c r="B20" s="14">
        <v>39</v>
      </c>
      <c r="C20" s="211">
        <v>29</v>
      </c>
      <c r="D20" s="130">
        <f t="shared" si="0"/>
        <v>0.7435897435897436</v>
      </c>
      <c r="E20" s="16"/>
      <c r="G20" s="17"/>
    </row>
    <row r="21" spans="1:7" ht="32.25" customHeight="1">
      <c r="A21" s="22" t="s">
        <v>22</v>
      </c>
      <c r="B21" s="14">
        <v>21</v>
      </c>
      <c r="C21" s="211">
        <v>94</v>
      </c>
      <c r="D21" s="130">
        <f t="shared" si="0"/>
        <v>4.476190476190476</v>
      </c>
      <c r="E21" s="16"/>
      <c r="G21" s="74"/>
    </row>
    <row r="22" spans="1:7" ht="35.25" customHeight="1">
      <c r="A22" s="22" t="s">
        <v>23</v>
      </c>
      <c r="B22" s="14">
        <v>61</v>
      </c>
      <c r="C22" s="211">
        <v>60</v>
      </c>
      <c r="D22" s="130">
        <f t="shared" si="0"/>
        <v>0.9836065573770492</v>
      </c>
      <c r="E22" s="16"/>
      <c r="G22" s="17"/>
    </row>
    <row r="23" spans="1:7" ht="33" customHeight="1">
      <c r="A23" s="22" t="s">
        <v>24</v>
      </c>
      <c r="B23" s="14">
        <v>41</v>
      </c>
      <c r="C23" s="211">
        <v>1581</v>
      </c>
      <c r="D23" s="130">
        <f t="shared" si="0"/>
        <v>38.5609756097561</v>
      </c>
      <c r="E23" s="16"/>
      <c r="G23" s="17"/>
    </row>
    <row r="24" spans="1:7" ht="19.5" customHeight="1">
      <c r="A24" s="22" t="s">
        <v>25</v>
      </c>
      <c r="B24" s="14">
        <v>106</v>
      </c>
      <c r="C24" s="211">
        <v>268</v>
      </c>
      <c r="D24" s="130">
        <f t="shared" si="0"/>
        <v>2.5283018867924527</v>
      </c>
      <c r="E24" s="16"/>
      <c r="G24" s="17"/>
    </row>
    <row r="25" spans="1:7" ht="30.75" customHeight="1">
      <c r="A25" s="22" t="s">
        <v>26</v>
      </c>
      <c r="B25" s="14">
        <v>62</v>
      </c>
      <c r="C25" s="211">
        <v>284</v>
      </c>
      <c r="D25" s="130">
        <f t="shared" si="0"/>
        <v>4.580645161290323</v>
      </c>
      <c r="E25" s="16"/>
      <c r="G25" s="17"/>
    </row>
    <row r="26" spans="1:7" ht="30.75" customHeight="1">
      <c r="A26" s="22" t="s">
        <v>27</v>
      </c>
      <c r="B26" s="14">
        <v>16</v>
      </c>
      <c r="C26" s="211">
        <v>25</v>
      </c>
      <c r="D26" s="130">
        <f t="shared" si="0"/>
        <v>1.5625</v>
      </c>
      <c r="E26" s="16"/>
      <c r="G26" s="17"/>
    </row>
    <row r="27" spans="1:7" ht="22.5" customHeight="1" thickBot="1">
      <c r="A27" s="23" t="s">
        <v>28</v>
      </c>
      <c r="B27" s="118">
        <v>7</v>
      </c>
      <c r="C27" s="212">
        <v>81</v>
      </c>
      <c r="D27" s="132">
        <f t="shared" si="0"/>
        <v>11.571428571428571</v>
      </c>
      <c r="E27" s="16"/>
      <c r="G27" s="17"/>
    </row>
    <row r="28" spans="1:7" ht="21.75" customHeight="1">
      <c r="A28" s="199"/>
      <c r="B28" s="199"/>
      <c r="C28" s="7"/>
      <c r="D28" s="7"/>
      <c r="G28" s="17"/>
    </row>
    <row r="29" spans="1:7" ht="15.75">
      <c r="A29" s="7"/>
      <c r="B29" s="7"/>
      <c r="C29" s="7"/>
      <c r="D29" s="7"/>
      <c r="G29" s="17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2018-07-13T08:02:47Z</dcterms:modified>
  <cp:category/>
  <cp:version/>
  <cp:contentType/>
  <cp:contentStatus/>
</cp:coreProperties>
</file>