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25" windowWidth="9720" windowHeight="603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<sst xmlns="http://schemas.openxmlformats.org/spreadsheetml/2006/main" count="548" uniqueCount="328">
  <si>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</si>
  <si>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</si>
  <si>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</si>
  <si>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</si>
  <si>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</si>
  <si>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</si>
  <si>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</si>
  <si>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</si>
  <si>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</si>
  <si>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</si>
  <si>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</si>
  <si>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</si>
  <si>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</si>
  <si>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</si>
  <si>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</si>
  <si>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</si>
  <si>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</si>
  <si>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</si>
  <si>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</si>
  <si>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</si>
  <si>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</si>
  <si>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</si>
  <si>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</si>
  <si>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</si>
  <si>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</si>
  <si>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</si>
  <si>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</si>
  <si>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</si>
  <si>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</si>
  <si>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</si>
  <si>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</si>
  <si>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</si>
  <si>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</si>
  <si>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</si>
  <si>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</si>
  <si>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</si>
  <si>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</si>
  <si>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</si>
  <si>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</si>
  <si>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</si>
  <si>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</si>
  <si>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</si>
  <si>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</si>
  <si>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</si>
  <si>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</si>
  <si>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</si>
  <si>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</si>
  <si>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</si>
  <si>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</si>
  <si>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</si>
  <si>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</si>
  <si>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</si>
  <si>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</si>
  <si>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</si>
  <si>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</si>
  <si>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</si>
  <si>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</si>
  <si>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2018 р.</t>
  </si>
  <si>
    <t>Чисельність безробітних, осіб</t>
  </si>
  <si>
    <r>
      <t xml:space="preserve">Кількість вакансій , </t>
    </r>
    <r>
      <rPr>
        <i/>
        <sz val="12"/>
        <rFont val="Times New Roman"/>
        <family val="1"/>
      </rPr>
      <t>осіб</t>
    </r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</si>
  <si>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</si>
  <si>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</si>
  <si>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                           </t>
  </si>
  <si>
    <t>2019 р.</t>
  </si>
  <si>
    <t>Начальник сектору</t>
  </si>
  <si>
    <t>Технік-технолог (текстильна та легка промисловість)</t>
  </si>
  <si>
    <t>модельєр-конструктор</t>
  </si>
  <si>
    <t>складальник деталей та виробів</t>
  </si>
  <si>
    <t>котельник</t>
  </si>
  <si>
    <t>електромонтажник-схемник</t>
  </si>
  <si>
    <t>Судовий експерт</t>
  </si>
  <si>
    <t>програміст прикладний</t>
  </si>
  <si>
    <t>модельєр</t>
  </si>
  <si>
    <t>Технік-технолог з виробництва меблів</t>
  </si>
  <si>
    <t>слюсар-електромонтажник</t>
  </si>
  <si>
    <t>Машиніст крана автомобільного</t>
  </si>
  <si>
    <t>інженер з організації експлуатації та ремонту</t>
  </si>
  <si>
    <t>машиніст екструдера</t>
  </si>
  <si>
    <t>технолог</t>
  </si>
  <si>
    <t>взуттьовик з пошиття ортопедичного взуття</t>
  </si>
  <si>
    <t>механік-налагоджувальник</t>
  </si>
  <si>
    <t>Монтажник систем утеплення будівель</t>
  </si>
  <si>
    <t>Асфальтобетонник</t>
  </si>
  <si>
    <t>затягувальник взуття</t>
  </si>
  <si>
    <t>Кондуктор громадського транспорту</t>
  </si>
  <si>
    <t>директор (начальник, інший керівник) підприємства</t>
  </si>
  <si>
    <t>рихтувальник кузовів</t>
  </si>
  <si>
    <t>агент торговельний</t>
  </si>
  <si>
    <t>оператор верстатів з програмним керуванням</t>
  </si>
  <si>
    <t>термообробник швацьких виробів</t>
  </si>
  <si>
    <t>Менеджер (управитель)</t>
  </si>
  <si>
    <t>Електрозварник ручного зварювання</t>
  </si>
  <si>
    <t>закрійник</t>
  </si>
  <si>
    <t>токар</t>
  </si>
  <si>
    <t xml:space="preserve"> водій автотранспортних засобів</t>
  </si>
  <si>
    <t xml:space="preserve"> підсобний робітник</t>
  </si>
  <si>
    <t xml:space="preserve"> Робітник з комплексного обслуговування сільськогосподарського виробництва</t>
  </si>
  <si>
    <t xml:space="preserve"> тракторист</t>
  </si>
  <si>
    <t xml:space="preserve"> електромонтажник-схемник</t>
  </si>
  <si>
    <t xml:space="preserve"> кухар</t>
  </si>
  <si>
    <t xml:space="preserve"> продавець продовольчих товарів</t>
  </si>
  <si>
    <t xml:space="preserve"> бухгалтер</t>
  </si>
  <si>
    <t xml:space="preserve"> прибиральник службових приміщень</t>
  </si>
  <si>
    <t xml:space="preserve"> Спеціаліст державної служби (місцевого самоврядування)</t>
  </si>
  <si>
    <t xml:space="preserve"> Монтер колії</t>
  </si>
  <si>
    <t xml:space="preserve"> прибиральник територій</t>
  </si>
  <si>
    <t xml:space="preserve"> садчик</t>
  </si>
  <si>
    <t xml:space="preserve"> Продавець-консультант</t>
  </si>
  <si>
    <t xml:space="preserve"> двірник</t>
  </si>
  <si>
    <t xml:space="preserve"> швачка</t>
  </si>
  <si>
    <t xml:space="preserve"> охоронник</t>
  </si>
  <si>
    <t xml:space="preserve"> верстатник деревообробних верстатів</t>
  </si>
  <si>
    <t xml:space="preserve"> знімач-укладальник заготовок, маси та готових виробів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</si>
  <si>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</si>
  <si>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</si>
  <si>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бетоняр</t>
  </si>
  <si>
    <t xml:space="preserve"> Листоноша (поштар)</t>
  </si>
  <si>
    <t xml:space="preserve"> сестра медична</t>
  </si>
  <si>
    <t xml:space="preserve"> вихователь</t>
  </si>
  <si>
    <t xml:space="preserve"> слюсар-ремонтник</t>
  </si>
  <si>
    <t xml:space="preserve"> Тракторист-машиніст сільськогосподарського (лісогосподарського) виробництва</t>
  </si>
  <si>
    <t xml:space="preserve"> формувальник виробів будівельної кераміки</t>
  </si>
  <si>
    <t xml:space="preserve"> офіціант</t>
  </si>
  <si>
    <t xml:space="preserve"> Молодша медична сестра (санітарка, санітарка-прибиральниця, санітарка-буфетниця та ін.)</t>
  </si>
  <si>
    <t xml:space="preserve"> продавець непродовольчих товарів</t>
  </si>
  <si>
    <t xml:space="preserve"> помічник вихователя</t>
  </si>
  <si>
    <t xml:space="preserve"> вантажник</t>
  </si>
  <si>
    <t xml:space="preserve"> фахівець</t>
  </si>
  <si>
    <t xml:space="preserve"> сторож</t>
  </si>
  <si>
    <t xml:space="preserve"> слюсар аварійно-відбудовних робіт</t>
  </si>
  <si>
    <t xml:space="preserve"> Електрогазозварник</t>
  </si>
  <si>
    <t xml:space="preserve"> робітник з комплексного обслуговування й ремонту будинків</t>
  </si>
  <si>
    <t xml:space="preserve"> слюсар-сантехнік</t>
  </si>
  <si>
    <t xml:space="preserve"> кухонний робітник</t>
  </si>
  <si>
    <t xml:space="preserve"> Вихователь дошкільного навчального закладу</t>
  </si>
  <si>
    <t xml:space="preserve"> касир торговельного залу</t>
  </si>
  <si>
    <t xml:space="preserve"> бармен</t>
  </si>
  <si>
    <t xml:space="preserve"> пекар</t>
  </si>
  <si>
    <t xml:space="preserve"> Штукатур</t>
  </si>
  <si>
    <t xml:space="preserve"> Маляр</t>
  </si>
  <si>
    <t>енергетик</t>
  </si>
  <si>
    <t>Оператор телекомунікаційних послуг</t>
  </si>
  <si>
    <t xml:space="preserve"> фармацевт</t>
  </si>
  <si>
    <t xml:space="preserve"> соціальний робітник</t>
  </si>
  <si>
    <t xml:space="preserve"> муляр</t>
  </si>
  <si>
    <t xml:space="preserve"> знімач-укладальник у виробництві стінових та в'яжучих матеріалів</t>
  </si>
  <si>
    <t>за січень-липень</t>
  </si>
  <si>
    <t>станом на 1 серпня</t>
  </si>
  <si>
    <t xml:space="preserve">Професії, по яких кількість  вакансій є найбільшою                                                                                                         у січні-липні 2019 року </t>
  </si>
  <si>
    <t>Станом на 01.08.2019 року</t>
  </si>
  <si>
    <t xml:space="preserve">Професії, по яких кількість  вакансій є найбільшою                                                                                                         у січні-липні  2019 року </t>
  </si>
  <si>
    <t>Професії, по яких середній розмір запропонованої  заробітної  плати є найбільшим, станом на 01.08.2019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</si>
  <si>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01.08.2019 року</t>
  </si>
  <si>
    <t>Кількість вакансій та чисельність безробітних                                                  станом на 1 серпня 2019 року</t>
  </si>
  <si>
    <t>Кількість вакансій та чисельність безробітних за професійними групами                                   станом на 1  серпня 2019 року</t>
  </si>
  <si>
    <t>начальник відділу</t>
  </si>
  <si>
    <t>електрозварник на автоматичних та напівавтоматичних машинах</t>
  </si>
  <si>
    <t>Касир-операціоніст</t>
  </si>
  <si>
    <t>грибовод</t>
  </si>
  <si>
    <t>Прохідник</t>
  </si>
  <si>
    <t>оператор сушильних установок</t>
  </si>
  <si>
    <t>апаратник фільтрації</t>
  </si>
  <si>
    <t>різальник матеріалів</t>
  </si>
  <si>
    <t>складальник напівпровідникових приладів</t>
  </si>
  <si>
    <t>начальник відділення енергонагляду</t>
  </si>
  <si>
    <t>інженер</t>
  </si>
  <si>
    <t>ремонтник штучних споруд</t>
  </si>
  <si>
    <t>заступник начальника відділу</t>
  </si>
  <si>
    <t>Головний державний аудитор</t>
  </si>
  <si>
    <t>головний фахівець з програмного забезпечення</t>
  </si>
  <si>
    <t>Завідувач сектору</t>
  </si>
  <si>
    <t>садчик</t>
  </si>
  <si>
    <t>апаратник хімводоочищення</t>
  </si>
  <si>
    <t xml:space="preserve"> головний бухгалтер</t>
  </si>
  <si>
    <t xml:space="preserve"> Менеджер (управитель)</t>
  </si>
  <si>
    <t xml:space="preserve"> Начальник відділу</t>
  </si>
  <si>
    <t xml:space="preserve"> завідувач господарства</t>
  </si>
  <si>
    <t xml:space="preserve"> виконавець робіт</t>
  </si>
  <si>
    <t xml:space="preserve"> начальник відділу поштового зв'язку</t>
  </si>
  <si>
    <t xml:space="preserve"> заступник директора</t>
  </si>
  <si>
    <t xml:space="preserve"> майстер</t>
  </si>
  <si>
    <t xml:space="preserve"> Керівник структурного підрозділу - головний спеціаліст</t>
  </si>
  <si>
    <t xml:space="preserve"> заступник начальника відділу</t>
  </si>
  <si>
    <t xml:space="preserve"> завідувач складу</t>
  </si>
  <si>
    <t xml:space="preserve"> директор (начальник, інший керівник) підприємства</t>
  </si>
  <si>
    <t xml:space="preserve"> Вчитель закладу загальної середньої освіти</t>
  </si>
  <si>
    <t xml:space="preserve"> економіст</t>
  </si>
  <si>
    <t xml:space="preserve"> провізор</t>
  </si>
  <si>
    <t xml:space="preserve"> інженер з охорони праці</t>
  </si>
  <si>
    <t xml:space="preserve"> інженер</t>
  </si>
  <si>
    <t xml:space="preserve"> юрисконсульт</t>
  </si>
  <si>
    <t xml:space="preserve"> бібліотекар</t>
  </si>
  <si>
    <t xml:space="preserve"> рибовод</t>
  </si>
  <si>
    <t xml:space="preserve"> інспектор кредитний</t>
  </si>
  <si>
    <t xml:space="preserve"> представник торговельний</t>
  </si>
  <si>
    <t xml:space="preserve"> механік</t>
  </si>
  <si>
    <t xml:space="preserve"> фельдшер</t>
  </si>
  <si>
    <t xml:space="preserve"> експедитор</t>
  </si>
  <si>
    <t xml:space="preserve"> електрик дільниці</t>
  </si>
  <si>
    <t xml:space="preserve"> Асистент вчителя</t>
  </si>
  <si>
    <t xml:space="preserve"> агент торговельний</t>
  </si>
  <si>
    <t xml:space="preserve"> Технік-електрик</t>
  </si>
  <si>
    <t xml:space="preserve"> механік з ремонту транспорту</t>
  </si>
  <si>
    <t xml:space="preserve"> диспетчер</t>
  </si>
  <si>
    <t xml:space="preserve"> електрик цеху</t>
  </si>
  <si>
    <t xml:space="preserve"> майстер виробничого навчання</t>
  </si>
  <si>
    <t xml:space="preserve"> технік</t>
  </si>
  <si>
    <t xml:space="preserve"> лаборант (медицина)</t>
  </si>
  <si>
    <t xml:space="preserve"> вожатий</t>
  </si>
  <si>
    <t xml:space="preserve"> Оператор телекомунікаційних послуг</t>
  </si>
  <si>
    <t xml:space="preserve"> адміністратор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</si>
  <si>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</si>
  <si>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</si>
  <si>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контролер-касир</t>
  </si>
  <si>
    <t xml:space="preserve"> касир (в банку)</t>
  </si>
  <si>
    <t xml:space="preserve"> діловод</t>
  </si>
  <si>
    <t xml:space="preserve"> оператор комп'ютерного набору</t>
  </si>
  <si>
    <t xml:space="preserve"> секретар</t>
  </si>
  <si>
    <t xml:space="preserve"> Обліковець</t>
  </si>
  <si>
    <t xml:space="preserve"> адміністратор черговий</t>
  </si>
  <si>
    <t xml:space="preserve"> черговий залу ігрових автоматів, атракціонів і тирів</t>
  </si>
  <si>
    <t xml:space="preserve"> секретар-друкарка</t>
  </si>
  <si>
    <t xml:space="preserve"> молодша медична сестра з догляду за хворими</t>
  </si>
  <si>
    <t xml:space="preserve"> птахівник</t>
  </si>
  <si>
    <t xml:space="preserve"> озеленювач</t>
  </si>
  <si>
    <t xml:space="preserve"> електромонтер з ремонту та обслуговування електроустаткування</t>
  </si>
  <si>
    <t xml:space="preserve"> слюсар з експлуатації та ремонту газового устаткування</t>
  </si>
  <si>
    <t xml:space="preserve"> формувальник тіста</t>
  </si>
  <si>
    <t xml:space="preserve"> столяр</t>
  </si>
  <si>
    <t xml:space="preserve"> ремонтник штучних споруд</t>
  </si>
  <si>
    <t xml:space="preserve"> слюсар-електрик з ремонту електроустаткування</t>
  </si>
  <si>
    <t xml:space="preserve"> Слюсар з ремонту колісних транспортних засобів</t>
  </si>
  <si>
    <t xml:space="preserve"> формувальник ручного формування</t>
  </si>
  <si>
    <t xml:space="preserve"> кондитер</t>
  </si>
  <si>
    <t xml:space="preserve"> Електрозварник ручного зварювання</t>
  </si>
  <si>
    <t xml:space="preserve"> слюсар з механоскладальних робіт</t>
  </si>
  <si>
    <t xml:space="preserve"> слюсар з ремонту рухомого складу</t>
  </si>
  <si>
    <t xml:space="preserve"> Монтажник з монтажу сталевих та залізобетонних конструкцій</t>
  </si>
  <si>
    <t xml:space="preserve"> оператор заправних станцій</t>
  </si>
  <si>
    <t xml:space="preserve"> формувальник у виробництві стінових та в'яжучих матеріалів</t>
  </si>
  <si>
    <t xml:space="preserve"> дорожній робітник.</t>
  </si>
  <si>
    <t xml:space="preserve"> оператор котельні</t>
  </si>
  <si>
    <t xml:space="preserve"> оператор швацького устаткування</t>
  </si>
  <si>
    <t xml:space="preserve"> машиніст екскаватора</t>
  </si>
  <si>
    <t xml:space="preserve"> виставник</t>
  </si>
  <si>
    <t xml:space="preserve"> кочегар-випалювач</t>
  </si>
  <si>
    <t xml:space="preserve"> оператор лінії у виробництві харчової продукції (хлібопекарно-макаронне та кон- дитерське виро</t>
  </si>
  <si>
    <t xml:space="preserve"> Випалювач стінових та в'яжучих матеріалів</t>
  </si>
  <si>
    <t xml:space="preserve"> машиніст зернових навантажувально-розвантажувальних машин</t>
  </si>
  <si>
    <t xml:space="preserve"> водій навантажувача</t>
  </si>
  <si>
    <t xml:space="preserve"> Випалювач виробів будівельної кераміки</t>
  </si>
  <si>
    <t xml:space="preserve"> Машиніст електростанції пересувної</t>
  </si>
  <si>
    <t xml:space="preserve"> токар</t>
  </si>
  <si>
    <t xml:space="preserve"> комплектувальник</t>
  </si>
  <si>
    <t xml:space="preserve"> машиніст бульдозера (гірничі роботи)</t>
  </si>
  <si>
    <t xml:space="preserve"> машиніст крана (кранівник)</t>
  </si>
  <si>
    <t xml:space="preserve"> машиніст (кочегар) котельної</t>
  </si>
  <si>
    <t xml:space="preserve"> намазувальник деталей</t>
  </si>
  <si>
    <t xml:space="preserve"> машиніст бульдозера (будівельні роботи)</t>
  </si>
  <si>
    <t xml:space="preserve"> формувальник вогнетривких виробів</t>
  </si>
  <si>
    <t xml:space="preserve"> апаратник оброблення зерна</t>
  </si>
  <si>
    <t xml:space="preserve"> завантажувач-вивантажувач випалювальних печей</t>
  </si>
  <si>
    <t xml:space="preserve"> рамник</t>
  </si>
  <si>
    <t xml:space="preserve"> комірник</t>
  </si>
  <si>
    <t xml:space="preserve"> контролер енергонагляду</t>
  </si>
  <si>
    <t xml:space="preserve"> прибиральник виробничих приміщень</t>
  </si>
  <si>
    <t xml:space="preserve"> укладальник-пакувальник</t>
  </si>
  <si>
    <t xml:space="preserve"> мийник посуду</t>
  </si>
  <si>
    <t xml:space="preserve"> прасувальник</t>
  </si>
  <si>
    <t xml:space="preserve"> робітник з благоустрою</t>
  </si>
  <si>
    <t xml:space="preserve"> виробник блоків та панелей з цегли</t>
  </si>
  <si>
    <t xml:space="preserve"> монтажник</t>
  </si>
  <si>
    <t xml:space="preserve"> опалювач</t>
  </si>
  <si>
    <t xml:space="preserve"> вагар</t>
  </si>
  <si>
    <t>начальник виробництва</t>
  </si>
  <si>
    <t>головний економіст</t>
  </si>
  <si>
    <t>головний бухгалтер</t>
  </si>
  <si>
    <t>кореспондент</t>
  </si>
  <si>
    <t>Логіст</t>
  </si>
  <si>
    <t>Уповноважений з антикорупційної діяльності</t>
  </si>
  <si>
    <t>Державний аудитор</t>
  </si>
  <si>
    <t>викладач (методи навчання)</t>
  </si>
  <si>
    <t>технік</t>
  </si>
  <si>
    <t>механік дільниці</t>
  </si>
  <si>
    <t>оператор відеозапису</t>
  </si>
  <si>
    <t>електрик цеху</t>
  </si>
  <si>
    <t>інспектор кредитний</t>
  </si>
  <si>
    <t>механік</t>
  </si>
  <si>
    <t>касир (в банку)</t>
  </si>
  <si>
    <t>контролер-касир</t>
  </si>
  <si>
    <t>секретар</t>
  </si>
  <si>
    <t>секретар керівника (організації, підприємства, установи)</t>
  </si>
  <si>
    <t>Офіс-адміністратор</t>
  </si>
  <si>
    <t>Адміністратор (господар) залу</t>
  </si>
  <si>
    <t>шеф-кухар</t>
  </si>
  <si>
    <t>Візажист</t>
  </si>
  <si>
    <t>охоронник</t>
  </si>
  <si>
    <t>Продавець-консультант</t>
  </si>
  <si>
    <t>кухар</t>
  </si>
  <si>
    <t>покоївка</t>
  </si>
  <si>
    <t>офіціант</t>
  </si>
  <si>
    <t>перукар (перукар - модельєр)</t>
  </si>
  <si>
    <t>озеленювач</t>
  </si>
  <si>
    <t>Кінолог</t>
  </si>
  <si>
    <t>електромеханік з ліфтів</t>
  </si>
  <si>
    <t>бетоняр</t>
  </si>
  <si>
    <t>тесляр</t>
  </si>
  <si>
    <t>розмітник</t>
  </si>
  <si>
    <t>слюсар аварійно-відбудовних робіт</t>
  </si>
  <si>
    <t>Монтер колії</t>
  </si>
  <si>
    <t>фарбувальник приладів і деталей</t>
  </si>
  <si>
    <t>коваль ручного кування</t>
  </si>
  <si>
    <t>муляр</t>
  </si>
  <si>
    <t>водій тролейбуса</t>
  </si>
  <si>
    <t>оператор випарювальної установки</t>
  </si>
  <si>
    <t>оператор технологічних установок</t>
  </si>
  <si>
    <t>пресувальник-віджимач харчової продукції (перероблення фруктів, овочів, олієнасіннята горіхів)</t>
  </si>
  <si>
    <t>фрезерувальник</t>
  </si>
  <si>
    <t>прасувальник</t>
  </si>
  <si>
    <t>виробник блоків та панелей з цегли</t>
  </si>
  <si>
    <t>пакувальник стосів</t>
  </si>
  <si>
    <t>монтажник</t>
  </si>
  <si>
    <t>укладальник-пакувальник</t>
  </si>
  <si>
    <t>вантажник</t>
  </si>
  <si>
    <t>кухонний робітник</t>
  </si>
  <si>
    <t>робітник з благоустрою</t>
  </si>
  <si>
    <t>навивальник пружин</t>
  </si>
  <si>
    <t>підсобний робітник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</si>
</sst>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1" fillId="10" borderId="12" applyNumberFormat="0" applyFon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67" fontId="12" fillId="0" borderId="0" applyFont="0" applyFill="0" applyBorder="0" applyProtection="0">
      <alignment/>
    </xf>
    <xf numFmtId="167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7" fillId="0" borderId="0" xfId="533">
      <alignment/>
      <protection/>
    </xf>
    <xf numFmtId="0" fontId="9" fillId="0" borderId="0" xfId="554" applyFont="1" applyFill="1">
      <alignment/>
      <protection/>
    </xf>
    <xf numFmtId="0" fontId="46" fillId="0" borderId="0" xfId="554" applyFont="1" applyFill="1" applyBorder="1" applyAlignment="1">
      <alignment horizontal="center"/>
      <protection/>
    </xf>
    <xf numFmtId="0" fontId="46" fillId="0" borderId="0" xfId="554" applyFont="1" applyFill="1">
      <alignment/>
      <protection/>
    </xf>
    <xf numFmtId="0" fontId="46" fillId="0" borderId="0" xfId="554" applyFont="1" applyFill="1" applyAlignment="1">
      <alignment vertical="center"/>
      <protection/>
    </xf>
    <xf numFmtId="0" fontId="8" fillId="0" borderId="0" xfId="554" applyFont="1" applyFill="1">
      <alignment/>
      <protection/>
    </xf>
    <xf numFmtId="0" fontId="8" fillId="0" borderId="0" xfId="554" applyFont="1" applyFill="1" applyAlignment="1">
      <alignment wrapText="1"/>
      <protection/>
    </xf>
    <xf numFmtId="165" fontId="8" fillId="0" borderId="0" xfId="554" applyNumberFormat="1" applyFont="1" applyFill="1">
      <alignment/>
      <protection/>
    </xf>
    <xf numFmtId="165" fontId="9" fillId="0" borderId="3" xfId="554" applyNumberFormat="1" applyFont="1" applyFill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79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9" fillId="0" borderId="3" xfId="481" applyNumberFormat="1" applyFont="1" applyBorder="1" applyAlignment="1">
      <alignment horizontal="center" vertical="center" wrapText="1"/>
      <protection/>
    </xf>
    <xf numFmtId="1" fontId="8" fillId="0" borderId="0" xfId="554" applyNumberFormat="1" applyFont="1" applyFill="1" applyAlignment="1">
      <alignment horizontal="center" vertical="center"/>
      <protection/>
    </xf>
    <xf numFmtId="1" fontId="8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8" fillId="51" borderId="0" xfId="554" applyNumberFormat="1" applyFont="1" applyFill="1" applyAlignment="1">
      <alignment horizontal="center" vertical="center"/>
      <protection/>
    </xf>
    <xf numFmtId="0" fontId="8" fillId="0" borderId="0" xfId="554" applyFont="1" applyFill="1" applyAlignment="1">
      <alignment vertical="center"/>
      <protection/>
    </xf>
    <xf numFmtId="0" fontId="8" fillId="0" borderId="0" xfId="554" applyFont="1" applyFill="1" applyAlignment="1">
      <alignment horizont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4" fillId="0" borderId="22" xfId="554" applyFont="1" applyFill="1" applyBorder="1" applyAlignment="1">
      <alignment horizontal="center" vertical="center" wrapText="1"/>
      <protection/>
    </xf>
    <xf numFmtId="3" fontId="44" fillId="0" borderId="3" xfId="554" applyNumberFormat="1" applyFont="1" applyFill="1" applyBorder="1" applyAlignment="1">
      <alignment horizontal="center" vertical="center"/>
      <protection/>
    </xf>
    <xf numFmtId="3" fontId="54" fillId="0" borderId="0" xfId="554" applyNumberFormat="1" applyFont="1" applyFill="1" applyAlignment="1">
      <alignment horizontal="center" vertical="center"/>
      <protection/>
    </xf>
    <xf numFmtId="3" fontId="53" fillId="0" borderId="3" xfId="554" applyNumberFormat="1" applyFont="1" applyFill="1" applyBorder="1" applyAlignment="1">
      <alignment horizontal="center" vertical="center" wrapText="1"/>
      <protection/>
    </xf>
    <xf numFmtId="3" fontId="53" fillId="0" borderId="3" xfId="554" applyNumberFormat="1" applyFont="1" applyFill="1" applyBorder="1" applyAlignment="1">
      <alignment horizontal="center" vertical="center"/>
      <protection/>
    </xf>
    <xf numFmtId="3" fontId="8" fillId="0" borderId="0" xfId="554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 applyProtection="1">
      <alignment horizontal="center" vertical="center"/>
      <protection locked="0"/>
    </xf>
    <xf numFmtId="3" fontId="46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7" fillId="0" borderId="0" xfId="554" applyFont="1" applyFill="1">
      <alignment/>
      <protection/>
    </xf>
    <xf numFmtId="0" fontId="44" fillId="0" borderId="0" xfId="554" applyFont="1" applyFill="1">
      <alignment/>
      <protection/>
    </xf>
    <xf numFmtId="0" fontId="53" fillId="0" borderId="0" xfId="554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164" fontId="9" fillId="0" borderId="24" xfId="481" applyNumberFormat="1" applyFont="1" applyBorder="1" applyAlignment="1">
      <alignment horizontal="center" vertical="center" wrapText="1"/>
      <protection/>
    </xf>
    <xf numFmtId="3" fontId="9" fillId="0" borderId="25" xfId="554" applyNumberFormat="1" applyFont="1" applyFill="1" applyBorder="1" applyAlignment="1">
      <alignment horizontal="center" vertical="center"/>
      <protection/>
    </xf>
    <xf numFmtId="3" fontId="9" fillId="50" borderId="25" xfId="554" applyNumberFormat="1" applyFont="1" applyFill="1" applyBorder="1" applyAlignment="1">
      <alignment horizontal="center" vertical="center"/>
      <protection/>
    </xf>
    <xf numFmtId="3" fontId="53" fillId="0" borderId="0" xfId="554" applyNumberFormat="1" applyFont="1" applyFill="1" applyAlignment="1">
      <alignment vertical="center"/>
      <protection/>
    </xf>
    <xf numFmtId="0" fontId="58" fillId="0" borderId="26" xfId="554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/>
      <protection/>
    </xf>
    <xf numFmtId="0" fontId="3" fillId="0" borderId="28" xfId="554" applyFont="1" applyFill="1" applyBorder="1" applyAlignment="1">
      <alignment horizontal="left" vertical="center" wrapText="1"/>
      <protection/>
    </xf>
    <xf numFmtId="173" fontId="10" fillId="0" borderId="29" xfId="481" applyNumberFormat="1" applyFont="1" applyBorder="1" applyAlignment="1">
      <alignment horizontal="center" vertical="center"/>
      <protection/>
    </xf>
    <xf numFmtId="173" fontId="10" fillId="0" borderId="30" xfId="481" applyNumberFormat="1" applyFont="1" applyBorder="1" applyAlignment="1">
      <alignment horizontal="center" vertical="center"/>
      <protection/>
    </xf>
    <xf numFmtId="165" fontId="53" fillId="0" borderId="0" xfId="554" applyNumberFormat="1" applyFont="1" applyFill="1">
      <alignment/>
      <protection/>
    </xf>
    <xf numFmtId="173" fontId="10" fillId="0" borderId="3" xfId="481" applyNumberFormat="1" applyFont="1" applyBorder="1" applyAlignment="1">
      <alignment horizontal="center" vertical="center"/>
      <protection/>
    </xf>
    <xf numFmtId="173" fontId="10" fillId="0" borderId="31" xfId="481" applyNumberFormat="1" applyFont="1" applyBorder="1" applyAlignment="1">
      <alignment horizontal="center" vertical="center"/>
      <protection/>
    </xf>
    <xf numFmtId="3" fontId="53" fillId="0" borderId="0" xfId="554" applyNumberFormat="1" applyFont="1" applyFill="1">
      <alignment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4" fillId="0" borderId="3" xfId="554" applyNumberFormat="1" applyFont="1" applyFill="1" applyBorder="1" applyAlignment="1">
      <alignment horizontal="center" vertical="center" wrapText="1"/>
      <protection/>
    </xf>
    <xf numFmtId="3" fontId="9" fillId="0" borderId="27" xfId="554" applyNumberFormat="1" applyFont="1" applyFill="1" applyBorder="1" applyAlignment="1">
      <alignment horizontal="center" vertical="center" wrapText="1"/>
      <protection/>
    </xf>
    <xf numFmtId="3" fontId="3" fillId="0" borderId="32" xfId="554" applyNumberFormat="1" applyFont="1" applyFill="1" applyBorder="1" applyAlignment="1">
      <alignment horizontal="center" vertical="center"/>
      <protection/>
    </xf>
    <xf numFmtId="3" fontId="9" fillId="0" borderId="3" xfId="554" applyNumberFormat="1" applyFont="1" applyFill="1" applyBorder="1" applyAlignment="1">
      <alignment horizontal="center" vertical="center" wrapText="1"/>
      <protection/>
    </xf>
    <xf numFmtId="165" fontId="9" fillId="0" borderId="3" xfId="481" applyNumberFormat="1" applyFont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165" fontId="9" fillId="0" borderId="31" xfId="481" applyNumberFormat="1" applyFont="1" applyBorder="1" applyAlignment="1">
      <alignment horizontal="center" vertical="center" wrapText="1"/>
      <protection/>
    </xf>
    <xf numFmtId="164" fontId="9" fillId="0" borderId="34" xfId="481" applyNumberFormat="1" applyFont="1" applyBorder="1" applyAlignment="1">
      <alignment horizontal="center" vertical="center" wrapText="1"/>
      <protection/>
    </xf>
    <xf numFmtId="165" fontId="9" fillId="0" borderId="25" xfId="481" applyNumberFormat="1" applyFont="1" applyBorder="1" applyAlignment="1">
      <alignment horizontal="center" vertical="center" wrapText="1"/>
      <protection/>
    </xf>
    <xf numFmtId="165" fontId="9" fillId="0" borderId="30" xfId="481" applyNumberFormat="1" applyFont="1" applyBorder="1" applyAlignment="1">
      <alignment horizontal="center" vertical="center" wrapText="1"/>
      <protection/>
    </xf>
    <xf numFmtId="164" fontId="9" fillId="0" borderId="35" xfId="481" applyNumberFormat="1" applyFont="1" applyBorder="1" applyAlignment="1">
      <alignment horizontal="center" vertical="center" wrapText="1"/>
      <protection/>
    </xf>
    <xf numFmtId="164" fontId="9" fillId="0" borderId="36" xfId="481" applyNumberFormat="1" applyFont="1" applyBorder="1" applyAlignment="1">
      <alignment horizontal="center" vertical="center" wrapText="1"/>
      <protection/>
    </xf>
    <xf numFmtId="3" fontId="9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9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25" xfId="533" applyFont="1" applyBorder="1" applyAlignment="1">
      <alignment horizontal="center" vertical="center" wrapText="1"/>
      <protection/>
    </xf>
    <xf numFmtId="0" fontId="2" fillId="0" borderId="3" xfId="533" applyFont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0" xfId="533" applyFont="1">
      <alignment/>
      <protection/>
    </xf>
    <xf numFmtId="0" fontId="55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10" fillId="0" borderId="0" xfId="533" applyFont="1" applyAlignment="1">
      <alignment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0" fontId="10" fillId="50" borderId="3" xfId="533" applyFont="1" applyFill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left" vertical="center" wrapText="1"/>
      <protection/>
    </xf>
    <xf numFmtId="0" fontId="10" fillId="0" borderId="3" xfId="533" applyFont="1" applyBorder="1" applyAlignment="1">
      <alignment horizontal="left" wrapText="1"/>
      <protection/>
    </xf>
    <xf numFmtId="0" fontId="10" fillId="0" borderId="3" xfId="533" applyFont="1" applyBorder="1" applyAlignment="1">
      <alignment horizontal="center" wrapText="1"/>
      <protection/>
    </xf>
    <xf numFmtId="3" fontId="10" fillId="0" borderId="3" xfId="533" applyNumberFormat="1" applyFont="1" applyBorder="1" applyAlignment="1">
      <alignment horizontal="center" wrapText="1"/>
      <protection/>
    </xf>
    <xf numFmtId="0" fontId="10" fillId="50" borderId="3" xfId="533" applyFont="1" applyFill="1" applyBorder="1" applyAlignment="1">
      <alignment horizontal="left" wrapText="1"/>
      <protection/>
    </xf>
    <xf numFmtId="0" fontId="2" fillId="0" borderId="0" xfId="533" applyFont="1" applyAlignment="1">
      <alignment/>
      <protection/>
    </xf>
    <xf numFmtId="3" fontId="62" fillId="0" borderId="25" xfId="533" applyNumberFormat="1" applyFont="1" applyBorder="1" applyAlignment="1">
      <alignment horizontal="center" vertical="center" wrapText="1"/>
      <protection/>
    </xf>
    <xf numFmtId="0" fontId="43" fillId="52" borderId="37" xfId="533" applyFont="1" applyFill="1" applyBorder="1" applyAlignment="1">
      <alignment vertical="center" wrapText="1"/>
      <protection/>
    </xf>
    <xf numFmtId="3" fontId="43" fillId="52" borderId="37" xfId="533" applyNumberFormat="1" applyFont="1" applyFill="1" applyBorder="1" applyAlignment="1">
      <alignment horizontal="center" vertical="center" wrapText="1"/>
      <protection/>
    </xf>
    <xf numFmtId="3" fontId="5" fillId="0" borderId="3" xfId="533" applyNumberFormat="1" applyFont="1" applyBorder="1" applyAlignment="1">
      <alignment horizontal="center" vertical="center" wrapText="1"/>
      <protection/>
    </xf>
    <xf numFmtId="3" fontId="5" fillId="50" borderId="3" xfId="533" applyNumberFormat="1" applyFont="1" applyFill="1" applyBorder="1" applyAlignment="1">
      <alignment horizontal="center" vertical="center" wrapText="1"/>
      <protection/>
    </xf>
    <xf numFmtId="3" fontId="5" fillId="50" borderId="25" xfId="533" applyNumberFormat="1" applyFont="1" applyFill="1" applyBorder="1" applyAlignment="1">
      <alignment horizontal="center" vertical="center" wrapText="1"/>
      <protection/>
    </xf>
    <xf numFmtId="0" fontId="43" fillId="52" borderId="29" xfId="533" applyFont="1" applyFill="1" applyBorder="1" applyAlignment="1">
      <alignment vertical="center" wrapText="1"/>
      <protection/>
    </xf>
    <xf numFmtId="3" fontId="43" fillId="52" borderId="29" xfId="533" applyNumberFormat="1" applyFont="1" applyFill="1" applyBorder="1" applyAlignment="1">
      <alignment horizontal="center" vertical="center" wrapText="1"/>
      <protection/>
    </xf>
    <xf numFmtId="3" fontId="62" fillId="0" borderId="0" xfId="533" applyNumberFormat="1" applyFont="1">
      <alignment/>
      <protection/>
    </xf>
    <xf numFmtId="0" fontId="51" fillId="0" borderId="0" xfId="554" applyFont="1" applyFill="1" applyAlignment="1">
      <alignment horizontal="center"/>
      <protection/>
    </xf>
    <xf numFmtId="165" fontId="9" fillId="0" borderId="24" xfId="554" applyNumberFormat="1" applyFont="1" applyFill="1" applyBorder="1" applyAlignment="1">
      <alignment horizontal="center" vertical="center"/>
      <protection/>
    </xf>
    <xf numFmtId="0" fontId="56" fillId="0" borderId="22" xfId="553" applyFont="1" applyBorder="1" applyAlignment="1">
      <alignment vertical="center" wrapText="1"/>
      <protection/>
    </xf>
    <xf numFmtId="0" fontId="56" fillId="0" borderId="23" xfId="553" applyFont="1" applyBorder="1" applyAlignment="1">
      <alignment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/>
      <protection/>
    </xf>
    <xf numFmtId="165" fontId="9" fillId="0" borderId="31" xfId="554" applyNumberFormat="1" applyFont="1" applyFill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 applyProtection="1">
      <alignment horizontal="center" vertical="center"/>
      <protection locked="0"/>
    </xf>
    <xf numFmtId="165" fontId="9" fillId="0" borderId="34" xfId="554" applyNumberFormat="1" applyFont="1" applyFill="1" applyBorder="1" applyAlignment="1">
      <alignment horizontal="center" vertical="center"/>
      <protection/>
    </xf>
    <xf numFmtId="165" fontId="9" fillId="0" borderId="24" xfId="554" applyNumberFormat="1" applyFont="1" applyFill="1" applyBorder="1" applyAlignment="1">
      <alignment horizontal="center" vertical="center" wrapText="1"/>
      <protection/>
    </xf>
    <xf numFmtId="3" fontId="49" fillId="0" borderId="31" xfId="481" applyNumberFormat="1" applyFont="1" applyBorder="1" applyAlignment="1">
      <alignment horizontal="center" vertical="center" wrapText="1"/>
      <protection/>
    </xf>
    <xf numFmtId="1" fontId="3" fillId="0" borderId="31" xfId="554" applyNumberFormat="1" applyFont="1" applyFill="1" applyBorder="1" applyAlignment="1">
      <alignment horizontal="center" vertical="center"/>
      <protection/>
    </xf>
    <xf numFmtId="165" fontId="9" fillId="0" borderId="34" xfId="554" applyNumberFormat="1" applyFont="1" applyFill="1" applyBorder="1" applyAlignment="1">
      <alignment horizontal="center" vertical="center" wrapText="1"/>
      <protection/>
    </xf>
    <xf numFmtId="165" fontId="44" fillId="0" borderId="24" xfId="554" applyNumberFormat="1" applyFont="1" applyFill="1" applyBorder="1" applyAlignment="1">
      <alignment horizontal="center" vertical="center"/>
      <protection/>
    </xf>
    <xf numFmtId="0" fontId="55" fillId="0" borderId="22" xfId="553" applyFont="1" applyBorder="1" applyAlignment="1">
      <alignment vertical="center" wrapText="1"/>
      <protection/>
    </xf>
    <xf numFmtId="0" fontId="55" fillId="0" borderId="23" xfId="553" applyFont="1" applyBorder="1" applyAlignment="1">
      <alignment vertical="center" wrapText="1"/>
      <protection/>
    </xf>
    <xf numFmtId="3" fontId="53" fillId="0" borderId="31" xfId="554" applyNumberFormat="1" applyFont="1" applyFill="1" applyBorder="1" applyAlignment="1">
      <alignment horizontal="center" vertical="center" wrapText="1"/>
      <protection/>
    </xf>
    <xf numFmtId="3" fontId="53" fillId="0" borderId="31" xfId="554" applyNumberFormat="1" applyFont="1" applyFill="1" applyBorder="1" applyAlignment="1">
      <alignment horizontal="center" vertical="center"/>
      <protection/>
    </xf>
    <xf numFmtId="165" fontId="44" fillId="0" borderId="31" xfId="554" applyNumberFormat="1" applyFont="1" applyFill="1" applyBorder="1" applyAlignment="1">
      <alignment horizontal="center" vertical="center" wrapText="1"/>
      <protection/>
    </xf>
    <xf numFmtId="165" fontId="44" fillId="0" borderId="34" xfId="554" applyNumberFormat="1" applyFont="1" applyFill="1" applyBorder="1" applyAlignment="1">
      <alignment horizontal="center" vertical="center"/>
      <protection/>
    </xf>
    <xf numFmtId="0" fontId="9" fillId="0" borderId="22" xfId="554" applyFont="1" applyFill="1" applyBorder="1" applyAlignment="1">
      <alignment horizontal="center" vertical="center" wrapText="1"/>
      <protection/>
    </xf>
    <xf numFmtId="3" fontId="9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0" fontId="59" fillId="0" borderId="22" xfId="554" applyFont="1" applyFill="1" applyBorder="1" applyAlignment="1">
      <alignment horizontal="center" vertical="center" wrapText="1"/>
      <protection/>
    </xf>
    <xf numFmtId="3" fontId="3" fillId="0" borderId="34" xfId="554" applyNumberFormat="1" applyFont="1" applyFill="1" applyBorder="1" applyAlignment="1">
      <alignment horizontal="center" vertical="center" wrapText="1"/>
      <protection/>
    </xf>
    <xf numFmtId="3" fontId="44" fillId="0" borderId="24" xfId="554" applyNumberFormat="1" applyFont="1" applyFill="1" applyBorder="1" applyAlignment="1">
      <alignment horizontal="center" vertical="center"/>
      <protection/>
    </xf>
    <xf numFmtId="3" fontId="44" fillId="0" borderId="34" xfId="554" applyNumberFormat="1" applyFont="1" applyFill="1" applyBorder="1" applyAlignment="1">
      <alignment horizontal="center" vertical="center"/>
      <protection/>
    </xf>
    <xf numFmtId="3" fontId="10" fillId="0" borderId="0" xfId="533" applyNumberFormat="1" applyFont="1" applyAlignment="1">
      <alignment horizontal="center"/>
      <protection/>
    </xf>
    <xf numFmtId="3" fontId="4" fillId="0" borderId="38" xfId="533" applyNumberFormat="1" applyFont="1" applyBorder="1" applyAlignment="1">
      <alignment horizontal="center" vertical="center" wrapText="1"/>
      <protection/>
    </xf>
    <xf numFmtId="173" fontId="8" fillId="0" borderId="0" xfId="554" applyNumberFormat="1" applyFont="1" applyFill="1">
      <alignment/>
      <protection/>
    </xf>
    <xf numFmtId="1" fontId="5" fillId="0" borderId="3" xfId="533" applyNumberFormat="1" applyFont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vertical="center" wrapText="1"/>
      <protection/>
    </xf>
    <xf numFmtId="0" fontId="55" fillId="0" borderId="3" xfId="0" applyFont="1" applyBorder="1" applyAlignment="1">
      <alignment horizontal="center" vertical="center"/>
    </xf>
    <xf numFmtId="0" fontId="55" fillId="0" borderId="3" xfId="533" applyFont="1" applyBorder="1" applyAlignment="1">
      <alignment horizontal="center" wrapText="1"/>
      <protection/>
    </xf>
    <xf numFmtId="3" fontId="55" fillId="0" borderId="3" xfId="533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left" wrapText="1"/>
    </xf>
    <xf numFmtId="1" fontId="5" fillId="50" borderId="3" xfId="533" applyNumberFormat="1" applyFont="1" applyFill="1" applyBorder="1" applyAlignment="1">
      <alignment horizontal="center" vertical="center" wrapText="1"/>
      <protection/>
    </xf>
    <xf numFmtId="1" fontId="10" fillId="0" borderId="3" xfId="533" applyNumberFormat="1" applyFont="1" applyBorder="1" applyAlignment="1">
      <alignment horizontal="center" wrapText="1"/>
      <protection/>
    </xf>
    <xf numFmtId="3" fontId="3" fillId="0" borderId="0" xfId="554" applyNumberFormat="1" applyFont="1" applyFill="1" applyAlignment="1">
      <alignment vertical="center"/>
      <protection/>
    </xf>
    <xf numFmtId="0" fontId="10" fillId="0" borderId="3" xfId="0" applyFont="1" applyBorder="1" applyAlignment="1">
      <alignment horizontal="left" vertical="center" wrapText="1"/>
    </xf>
    <xf numFmtId="1" fontId="9" fillId="0" borderId="39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3" fontId="3" fillId="0" borderId="40" xfId="554" applyNumberFormat="1" applyFont="1" applyFill="1" applyBorder="1" applyAlignment="1">
      <alignment horizontal="center" vertical="center"/>
      <protection/>
    </xf>
    <xf numFmtId="3" fontId="3" fillId="0" borderId="41" xfId="554" applyNumberFormat="1" applyFont="1" applyFill="1" applyBorder="1" applyAlignment="1">
      <alignment horizontal="center" vertical="center"/>
      <protection/>
    </xf>
    <xf numFmtId="3" fontId="10" fillId="0" borderId="3" xfId="481" applyNumberFormat="1" applyFont="1" applyBorder="1" applyAlignment="1">
      <alignment horizontal="center" vertical="center" wrapText="1"/>
      <protection/>
    </xf>
    <xf numFmtId="3" fontId="10" fillId="0" borderId="31" xfId="481" applyNumberFormat="1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center" wrapText="1"/>
    </xf>
    <xf numFmtId="0" fontId="10" fillId="0" borderId="3" xfId="533" applyFont="1" applyBorder="1">
      <alignment/>
      <protection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0" xfId="554" applyFont="1" applyFill="1" applyBorder="1">
      <alignment/>
      <protection/>
    </xf>
    <xf numFmtId="0" fontId="2" fillId="0" borderId="42" xfId="533" applyFont="1" applyBorder="1" applyAlignment="1">
      <alignment horizontal="center" vertical="center"/>
      <protection/>
    </xf>
    <xf numFmtId="0" fontId="2" fillId="0" borderId="43" xfId="533" applyFont="1" applyBorder="1" applyAlignment="1">
      <alignment horizontal="center"/>
      <protection/>
    </xf>
    <xf numFmtId="0" fontId="2" fillId="0" borderId="44" xfId="533" applyFont="1" applyBorder="1" applyAlignment="1">
      <alignment horizontal="center"/>
      <protection/>
    </xf>
    <xf numFmtId="2" fontId="4" fillId="0" borderId="45" xfId="533" applyNumberFormat="1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1" fontId="10" fillId="0" borderId="34" xfId="0" applyNumberFormat="1" applyFont="1" applyBorder="1" applyAlignment="1">
      <alignment horizontal="center" vertical="center"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6" fillId="0" borderId="45" xfId="554" applyFont="1" applyFill="1" applyBorder="1" applyAlignment="1">
      <alignment horizontal="center"/>
      <protection/>
    </xf>
    <xf numFmtId="0" fontId="46" fillId="0" borderId="22" xfId="554" applyFont="1" applyFill="1" applyBorder="1" applyAlignment="1">
      <alignment horizontal="center"/>
      <protection/>
    </xf>
    <xf numFmtId="0" fontId="44" fillId="0" borderId="46" xfId="554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9" fillId="0" borderId="48" xfId="5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44" fillId="0" borderId="46" xfId="554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9" fillId="0" borderId="50" xfId="554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0" fontId="50" fillId="0" borderId="0" xfId="554" applyFont="1" applyFill="1" applyAlignment="1">
      <alignment horizontal="center"/>
      <protection/>
    </xf>
    <xf numFmtId="0" fontId="51" fillId="0" borderId="0" xfId="554" applyFont="1" applyFill="1" applyAlignment="1">
      <alignment horizontal="center"/>
      <protection/>
    </xf>
    <xf numFmtId="1" fontId="44" fillId="0" borderId="48" xfId="481" applyNumberFormat="1" applyFont="1" applyBorder="1" applyAlignment="1">
      <alignment horizontal="center" vertical="center" wrapText="1"/>
      <protection/>
    </xf>
    <xf numFmtId="0" fontId="52" fillId="0" borderId="46" xfId="554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44" fillId="0" borderId="50" xfId="554" applyFont="1" applyFill="1" applyBorder="1" applyAlignment="1">
      <alignment horizontal="center" vertical="center" wrapText="1"/>
      <protection/>
    </xf>
    <xf numFmtId="0" fontId="61" fillId="0" borderId="0" xfId="533" applyFont="1" applyAlignment="1">
      <alignment horizontal="center" vertical="center" wrapText="1"/>
      <protection/>
    </xf>
    <xf numFmtId="0" fontId="10" fillId="0" borderId="3" xfId="533" applyFont="1" applyBorder="1" applyAlignment="1">
      <alignment horizontal="center"/>
      <protection/>
    </xf>
    <xf numFmtId="2" fontId="10" fillId="0" borderId="3" xfId="533" applyNumberFormat="1" applyFont="1" applyBorder="1" applyAlignment="1">
      <alignment horizontal="center" vertical="center" wrapText="1"/>
      <protection/>
    </xf>
    <xf numFmtId="0" fontId="10" fillId="0" borderId="3" xfId="533" applyFont="1" applyBorder="1" applyAlignment="1">
      <alignment horizontal="center" vertical="center" wrapText="1"/>
      <protection/>
    </xf>
    <xf numFmtId="0" fontId="10" fillId="0" borderId="3" xfId="533" applyNumberFormat="1" applyFont="1" applyBorder="1" applyAlignment="1">
      <alignment horizontal="center" vertical="center" wrapText="1"/>
      <protection/>
    </xf>
    <xf numFmtId="0" fontId="63" fillId="0" borderId="0" xfId="533" applyFont="1" applyAlignment="1">
      <alignment horizontal="center" vertical="center" wrapText="1"/>
      <protection/>
    </xf>
    <xf numFmtId="3" fontId="10" fillId="0" borderId="3" xfId="533" applyNumberFormat="1" applyFont="1" applyBorder="1" applyAlignment="1">
      <alignment horizontal="center" vertical="center" wrapText="1"/>
      <protection/>
    </xf>
    <xf numFmtId="0" fontId="43" fillId="0" borderId="3" xfId="533" applyFont="1" applyBorder="1" applyAlignment="1">
      <alignment horizontal="center" vertical="center" wrapText="1"/>
      <protection/>
    </xf>
    <xf numFmtId="0" fontId="64" fillId="0" borderId="0" xfId="533" applyFont="1" applyAlignment="1">
      <alignment horizontal="center" vertical="center" wrapText="1"/>
      <protection/>
    </xf>
    <xf numFmtId="0" fontId="43" fillId="0" borderId="0" xfId="533" applyFont="1" applyAlignment="1">
      <alignment horizontal="center" vertical="center" wrapText="1"/>
      <protection/>
    </xf>
    <xf numFmtId="0" fontId="5" fillId="0" borderId="0" xfId="533" applyFont="1" applyAlignment="1">
      <alignment horizontal="center" vertical="center" wrapText="1"/>
      <protection/>
    </xf>
    <xf numFmtId="0" fontId="44" fillId="0" borderId="0" xfId="554" applyFont="1" applyFill="1" applyAlignment="1">
      <alignment horizontal="center"/>
      <protection/>
    </xf>
    <xf numFmtId="0" fontId="45" fillId="0" borderId="0" xfId="554" applyFont="1" applyFill="1" applyAlignment="1">
      <alignment horizontal="center"/>
      <protection/>
    </xf>
    <xf numFmtId="0" fontId="46" fillId="0" borderId="52" xfId="554" applyFont="1" applyFill="1" applyBorder="1" applyAlignment="1">
      <alignment horizontal="center"/>
      <protection/>
    </xf>
    <xf numFmtId="0" fontId="46" fillId="0" borderId="53" xfId="554" applyFont="1" applyFill="1" applyBorder="1" applyAlignment="1">
      <alignment horizontal="center"/>
      <protection/>
    </xf>
    <xf numFmtId="1" fontId="9" fillId="0" borderId="48" xfId="481" applyNumberFormat="1" applyFont="1" applyBorder="1" applyAlignment="1">
      <alignment horizontal="center" vertical="center" wrapText="1"/>
      <protection/>
    </xf>
    <xf numFmtId="14" fontId="9" fillId="0" borderId="48" xfId="481" applyNumberFormat="1" applyFont="1" applyBorder="1" applyAlignment="1">
      <alignment horizontal="center" vertical="center" wrapText="1"/>
      <protection/>
    </xf>
    <xf numFmtId="0" fontId="60" fillId="0" borderId="0" xfId="554" applyFont="1" applyFill="1" applyBorder="1" applyAlignment="1">
      <alignment horizontal="center" vertical="center" wrapText="1"/>
      <protection/>
    </xf>
    <xf numFmtId="0" fontId="47" fillId="0" borderId="0" xfId="554" applyFont="1" applyFill="1" applyAlignment="1">
      <alignment horizontal="center" wrapText="1"/>
      <protection/>
    </xf>
    <xf numFmtId="2" fontId="53" fillId="0" borderId="54" xfId="554" applyNumberFormat="1" applyFont="1" applyFill="1" applyBorder="1" applyAlignment="1">
      <alignment horizontal="center" vertical="center" wrapText="1"/>
      <protection/>
    </xf>
    <xf numFmtId="2" fontId="53" fillId="0" borderId="3" xfId="554" applyNumberFormat="1" applyFont="1" applyFill="1" applyBorder="1" applyAlignment="1">
      <alignment horizontal="center" vertical="center" wrapText="1"/>
      <protection/>
    </xf>
    <xf numFmtId="0" fontId="53" fillId="0" borderId="54" xfId="554" applyFont="1" applyFill="1" applyBorder="1" applyAlignment="1">
      <alignment horizontal="center" vertical="center" wrapText="1"/>
      <protection/>
    </xf>
    <xf numFmtId="0" fontId="53" fillId="0" borderId="3" xfId="554" applyFont="1" applyFill="1" applyBorder="1" applyAlignment="1">
      <alignment horizontal="center" vertical="center" wrapText="1"/>
      <protection/>
    </xf>
    <xf numFmtId="14" fontId="3" fillId="0" borderId="38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3" fillId="0" borderId="38" xfId="554" applyFont="1" applyFill="1" applyBorder="1" applyAlignment="1">
      <alignment horizontal="center" vertical="center" wrapText="1"/>
      <protection/>
    </xf>
    <xf numFmtId="0" fontId="53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5">
      <selection activeCell="E22" sqref="E22"/>
    </sheetView>
  </sheetViews>
  <sheetFormatPr defaultColWidth="8.8515625" defaultRowHeight="15"/>
  <cols>
    <col min="1" max="1" width="37.140625" style="6" customWidth="1"/>
    <col min="2" max="2" width="13.00390625" style="6" customWidth="1"/>
    <col min="3" max="3" width="11.8515625" style="6" customWidth="1"/>
    <col min="4" max="4" width="13.7109375" style="6" customWidth="1"/>
    <col min="5" max="5" width="12.8515625" style="6" customWidth="1"/>
    <col min="6" max="6" width="13.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30.75" customHeight="1">
      <c r="A1" s="163" t="s">
        <v>55</v>
      </c>
      <c r="B1" s="163"/>
      <c r="C1" s="163"/>
      <c r="D1" s="163"/>
      <c r="E1" s="163"/>
      <c r="F1" s="163"/>
      <c r="G1" s="163"/>
    </row>
    <row r="2" spans="1:7" s="2" customFormat="1" ht="19.5" customHeight="1">
      <c r="A2" s="164" t="s">
        <v>8</v>
      </c>
      <c r="B2" s="164"/>
      <c r="C2" s="164"/>
      <c r="D2" s="164"/>
      <c r="E2" s="164"/>
      <c r="F2" s="164"/>
      <c r="G2" s="164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40.5" customHeight="1">
      <c r="A4" s="165"/>
      <c r="B4" s="167" t="s">
        <v>146</v>
      </c>
      <c r="C4" s="168"/>
      <c r="D4" s="169" t="s">
        <v>31</v>
      </c>
      <c r="E4" s="171" t="s">
        <v>147</v>
      </c>
      <c r="F4" s="172"/>
      <c r="G4" s="173" t="s">
        <v>31</v>
      </c>
    </row>
    <row r="5" spans="1:7" s="4" customFormat="1" ht="50.25" customHeight="1">
      <c r="A5" s="166"/>
      <c r="B5" s="52" t="s">
        <v>57</v>
      </c>
      <c r="C5" s="142" t="s">
        <v>63</v>
      </c>
      <c r="D5" s="170"/>
      <c r="E5" s="52" t="s">
        <v>57</v>
      </c>
      <c r="F5" s="52" t="s">
        <v>63</v>
      </c>
      <c r="G5" s="174"/>
    </row>
    <row r="6" spans="1:7" s="12" customFormat="1" ht="34.5" customHeight="1">
      <c r="A6" s="20" t="s">
        <v>32</v>
      </c>
      <c r="B6" s="10">
        <f>SUM(B7:B25)</f>
        <v>9082</v>
      </c>
      <c r="C6" s="10">
        <f>SUM(C7:C25)</f>
        <v>9523</v>
      </c>
      <c r="D6" s="9">
        <f>ROUND(C6/B6*100,1)</f>
        <v>104.9</v>
      </c>
      <c r="E6" s="11">
        <f>SUM(E7:E25)</f>
        <v>2011</v>
      </c>
      <c r="F6" s="11">
        <f>SUM(F7:F25)</f>
        <v>1768</v>
      </c>
      <c r="G6" s="111">
        <f>ROUND(F6/E6*100,1)</f>
        <v>87.9</v>
      </c>
    </row>
    <row r="7" spans="1:11" ht="57" customHeight="1">
      <c r="A7" s="21" t="s">
        <v>10</v>
      </c>
      <c r="B7" s="13">
        <v>1515</v>
      </c>
      <c r="C7" s="31">
        <v>1249</v>
      </c>
      <c r="D7" s="9">
        <f aca="true" t="shared" si="0" ref="D7:D25">ROUND(C7/B7*100,1)</f>
        <v>82.4</v>
      </c>
      <c r="E7" s="13">
        <v>68</v>
      </c>
      <c r="F7" s="53">
        <v>83</v>
      </c>
      <c r="G7" s="111">
        <f aca="true" t="shared" si="1" ref="G7:G25">ROUND(F7/E7*100,1)</f>
        <v>122.1</v>
      </c>
      <c r="H7" s="14"/>
      <c r="I7" s="15"/>
      <c r="K7" s="16"/>
    </row>
    <row r="8" spans="1:11" ht="43.5" customHeight="1">
      <c r="A8" s="21" t="s">
        <v>11</v>
      </c>
      <c r="B8" s="13">
        <v>73</v>
      </c>
      <c r="C8" s="31">
        <v>95</v>
      </c>
      <c r="D8" s="9">
        <f t="shared" si="0"/>
        <v>130.1</v>
      </c>
      <c r="E8" s="13">
        <v>0</v>
      </c>
      <c r="F8" s="53">
        <v>1</v>
      </c>
      <c r="G8" s="111">
        <v>0</v>
      </c>
      <c r="H8" s="14"/>
      <c r="I8" s="15"/>
      <c r="K8" s="16"/>
    </row>
    <row r="9" spans="1:11" s="18" customFormat="1" ht="25.5" customHeight="1">
      <c r="A9" s="21" t="s">
        <v>12</v>
      </c>
      <c r="B9" s="13">
        <v>2320</v>
      </c>
      <c r="C9" s="31">
        <v>2395</v>
      </c>
      <c r="D9" s="9">
        <f t="shared" si="0"/>
        <v>103.2</v>
      </c>
      <c r="E9" s="13">
        <v>722</v>
      </c>
      <c r="F9" s="53">
        <v>465</v>
      </c>
      <c r="G9" s="111">
        <f t="shared" si="1"/>
        <v>64.4</v>
      </c>
      <c r="H9" s="17"/>
      <c r="I9" s="15"/>
      <c r="J9" s="6"/>
      <c r="K9" s="16"/>
    </row>
    <row r="10" spans="1:13" ht="41.25" customHeight="1">
      <c r="A10" s="21" t="s">
        <v>13</v>
      </c>
      <c r="B10" s="13">
        <v>211</v>
      </c>
      <c r="C10" s="31">
        <v>163</v>
      </c>
      <c r="D10" s="9">
        <f t="shared" si="0"/>
        <v>77.3</v>
      </c>
      <c r="E10" s="13">
        <v>115</v>
      </c>
      <c r="F10" s="53">
        <v>65</v>
      </c>
      <c r="G10" s="111">
        <f t="shared" si="1"/>
        <v>56.5</v>
      </c>
      <c r="H10" s="14"/>
      <c r="I10" s="15"/>
      <c r="K10" s="16"/>
      <c r="M10" s="19"/>
    </row>
    <row r="11" spans="1:11" ht="37.5" customHeight="1">
      <c r="A11" s="21" t="s">
        <v>14</v>
      </c>
      <c r="B11" s="13">
        <v>165</v>
      </c>
      <c r="C11" s="31">
        <v>121</v>
      </c>
      <c r="D11" s="9">
        <f t="shared" si="0"/>
        <v>73.3</v>
      </c>
      <c r="E11" s="13">
        <v>58</v>
      </c>
      <c r="F11" s="53">
        <v>44</v>
      </c>
      <c r="G11" s="111">
        <f t="shared" si="1"/>
        <v>75.9</v>
      </c>
      <c r="H11" s="14"/>
      <c r="I11" s="15"/>
      <c r="K11" s="16"/>
    </row>
    <row r="12" spans="1:11" ht="25.5" customHeight="1">
      <c r="A12" s="21" t="s">
        <v>15</v>
      </c>
      <c r="B12" s="13">
        <v>408</v>
      </c>
      <c r="C12" s="31">
        <v>527</v>
      </c>
      <c r="D12" s="9">
        <f t="shared" si="0"/>
        <v>129.2</v>
      </c>
      <c r="E12" s="13">
        <v>62</v>
      </c>
      <c r="F12" s="53">
        <v>99</v>
      </c>
      <c r="G12" s="111">
        <f t="shared" si="1"/>
        <v>159.7</v>
      </c>
      <c r="H12" s="14"/>
      <c r="I12" s="15"/>
      <c r="K12" s="16"/>
    </row>
    <row r="13" spans="1:11" ht="54" customHeight="1">
      <c r="A13" s="21" t="s">
        <v>16</v>
      </c>
      <c r="B13" s="13">
        <v>1029</v>
      </c>
      <c r="C13" s="31">
        <v>1082</v>
      </c>
      <c r="D13" s="9">
        <f t="shared" si="0"/>
        <v>105.2</v>
      </c>
      <c r="E13" s="13">
        <v>184</v>
      </c>
      <c r="F13" s="53">
        <v>189</v>
      </c>
      <c r="G13" s="111">
        <f t="shared" si="1"/>
        <v>102.7</v>
      </c>
      <c r="H13" s="14"/>
      <c r="I13" s="15"/>
      <c r="K13" s="16"/>
    </row>
    <row r="14" spans="1:11" ht="35.25" customHeight="1">
      <c r="A14" s="21" t="s">
        <v>17</v>
      </c>
      <c r="B14" s="13">
        <v>735</v>
      </c>
      <c r="C14" s="31">
        <v>874</v>
      </c>
      <c r="D14" s="9">
        <f t="shared" si="0"/>
        <v>118.9</v>
      </c>
      <c r="E14" s="13">
        <v>225</v>
      </c>
      <c r="F14" s="53">
        <v>189</v>
      </c>
      <c r="G14" s="111">
        <f t="shared" si="1"/>
        <v>84</v>
      </c>
      <c r="H14" s="17"/>
      <c r="I14" s="15"/>
      <c r="K14" s="16"/>
    </row>
    <row r="15" spans="1:11" ht="40.5" customHeight="1">
      <c r="A15" s="21" t="s">
        <v>18</v>
      </c>
      <c r="B15" s="13">
        <v>353</v>
      </c>
      <c r="C15" s="31">
        <v>349</v>
      </c>
      <c r="D15" s="9">
        <f t="shared" si="0"/>
        <v>98.9</v>
      </c>
      <c r="E15" s="13">
        <v>69</v>
      </c>
      <c r="F15" s="53">
        <v>52</v>
      </c>
      <c r="G15" s="111">
        <f t="shared" si="1"/>
        <v>75.4</v>
      </c>
      <c r="H15" s="14"/>
      <c r="I15" s="15"/>
      <c r="K15" s="16"/>
    </row>
    <row r="16" spans="1:11" ht="24" customHeight="1">
      <c r="A16" s="21" t="s">
        <v>19</v>
      </c>
      <c r="B16" s="13">
        <v>36</v>
      </c>
      <c r="C16" s="31">
        <v>43</v>
      </c>
      <c r="D16" s="9">
        <f t="shared" si="0"/>
        <v>119.4</v>
      </c>
      <c r="E16" s="13">
        <v>12</v>
      </c>
      <c r="F16" s="53">
        <v>21</v>
      </c>
      <c r="G16" s="111">
        <f t="shared" si="1"/>
        <v>175</v>
      </c>
      <c r="H16" s="14"/>
      <c r="I16" s="15"/>
      <c r="K16" s="16"/>
    </row>
    <row r="17" spans="1:11" ht="24" customHeight="1">
      <c r="A17" s="21" t="s">
        <v>20</v>
      </c>
      <c r="B17" s="13">
        <v>111</v>
      </c>
      <c r="C17" s="31">
        <v>157</v>
      </c>
      <c r="D17" s="9">
        <f t="shared" si="0"/>
        <v>141.4</v>
      </c>
      <c r="E17" s="13">
        <v>65</v>
      </c>
      <c r="F17" s="53">
        <v>69</v>
      </c>
      <c r="G17" s="111">
        <f t="shared" si="1"/>
        <v>106.2</v>
      </c>
      <c r="H17" s="14"/>
      <c r="I17" s="15"/>
      <c r="K17" s="16"/>
    </row>
    <row r="18" spans="1:11" ht="24" customHeight="1">
      <c r="A18" s="21" t="s">
        <v>21</v>
      </c>
      <c r="B18" s="13">
        <v>162</v>
      </c>
      <c r="C18" s="31">
        <v>175</v>
      </c>
      <c r="D18" s="9">
        <f t="shared" si="0"/>
        <v>108</v>
      </c>
      <c r="E18" s="13">
        <v>57</v>
      </c>
      <c r="F18" s="53">
        <v>45</v>
      </c>
      <c r="G18" s="111">
        <f t="shared" si="1"/>
        <v>78.9</v>
      </c>
      <c r="H18" s="14"/>
      <c r="I18" s="15"/>
      <c r="K18" s="16"/>
    </row>
    <row r="19" spans="1:11" ht="38.25" customHeight="1">
      <c r="A19" s="21" t="s">
        <v>22</v>
      </c>
      <c r="B19" s="13">
        <v>103</v>
      </c>
      <c r="C19" s="31">
        <v>85</v>
      </c>
      <c r="D19" s="9">
        <f t="shared" si="0"/>
        <v>82.5</v>
      </c>
      <c r="E19" s="13">
        <v>22</v>
      </c>
      <c r="F19" s="53">
        <v>27</v>
      </c>
      <c r="G19" s="111">
        <f t="shared" si="1"/>
        <v>122.7</v>
      </c>
      <c r="H19" s="14"/>
      <c r="I19" s="15"/>
      <c r="K19" s="16"/>
    </row>
    <row r="20" spans="1:11" ht="41.25" customHeight="1">
      <c r="A20" s="21" t="s">
        <v>23</v>
      </c>
      <c r="B20" s="13">
        <v>177</v>
      </c>
      <c r="C20" s="31">
        <v>194</v>
      </c>
      <c r="D20" s="9">
        <f t="shared" si="0"/>
        <v>109.6</v>
      </c>
      <c r="E20" s="13">
        <v>67</v>
      </c>
      <c r="F20" s="53">
        <v>73</v>
      </c>
      <c r="G20" s="111">
        <f t="shared" si="1"/>
        <v>109</v>
      </c>
      <c r="H20" s="14"/>
      <c r="I20" s="15"/>
      <c r="K20" s="16"/>
    </row>
    <row r="21" spans="1:11" ht="42.75" customHeight="1">
      <c r="A21" s="21" t="s">
        <v>24</v>
      </c>
      <c r="B21" s="13">
        <v>572</v>
      </c>
      <c r="C21" s="31">
        <v>583</v>
      </c>
      <c r="D21" s="9">
        <f t="shared" si="0"/>
        <v>101.9</v>
      </c>
      <c r="E21" s="13">
        <v>48</v>
      </c>
      <c r="F21" s="53">
        <v>76</v>
      </c>
      <c r="G21" s="111">
        <f t="shared" si="1"/>
        <v>158.3</v>
      </c>
      <c r="H21" s="17"/>
      <c r="I21" s="15"/>
      <c r="K21" s="16"/>
    </row>
    <row r="22" spans="1:11" ht="24" customHeight="1">
      <c r="A22" s="21" t="s">
        <v>25</v>
      </c>
      <c r="B22" s="13">
        <v>487</v>
      </c>
      <c r="C22" s="31">
        <v>645</v>
      </c>
      <c r="D22" s="9">
        <f t="shared" si="0"/>
        <v>132.4</v>
      </c>
      <c r="E22" s="13">
        <v>117</v>
      </c>
      <c r="F22" s="53">
        <v>128</v>
      </c>
      <c r="G22" s="111">
        <f t="shared" si="1"/>
        <v>109.4</v>
      </c>
      <c r="H22" s="14"/>
      <c r="I22" s="15"/>
      <c r="K22" s="16"/>
    </row>
    <row r="23" spans="1:11" ht="42.75" customHeight="1">
      <c r="A23" s="21" t="s">
        <v>26</v>
      </c>
      <c r="B23" s="13">
        <v>487</v>
      </c>
      <c r="C23" s="31">
        <v>596</v>
      </c>
      <c r="D23" s="9">
        <f t="shared" si="0"/>
        <v>122.4</v>
      </c>
      <c r="E23" s="13">
        <v>99</v>
      </c>
      <c r="F23" s="53">
        <v>93</v>
      </c>
      <c r="G23" s="111">
        <f t="shared" si="1"/>
        <v>93.9</v>
      </c>
      <c r="H23" s="17"/>
      <c r="I23" s="15"/>
      <c r="K23" s="16"/>
    </row>
    <row r="24" spans="1:11" ht="36.75" customHeight="1">
      <c r="A24" s="21" t="s">
        <v>27</v>
      </c>
      <c r="B24" s="13">
        <v>102</v>
      </c>
      <c r="C24" s="31">
        <v>112</v>
      </c>
      <c r="D24" s="9">
        <f t="shared" si="0"/>
        <v>109.8</v>
      </c>
      <c r="E24" s="13">
        <v>15</v>
      </c>
      <c r="F24" s="53">
        <v>19</v>
      </c>
      <c r="G24" s="111">
        <f t="shared" si="1"/>
        <v>126.7</v>
      </c>
      <c r="H24" s="14"/>
      <c r="I24" s="15"/>
      <c r="K24" s="16"/>
    </row>
    <row r="25" spans="1:11" ht="27.75" customHeight="1" thickBot="1">
      <c r="A25" s="22" t="s">
        <v>28</v>
      </c>
      <c r="B25" s="112">
        <v>36</v>
      </c>
      <c r="C25" s="107">
        <v>78</v>
      </c>
      <c r="D25" s="108">
        <f t="shared" si="0"/>
        <v>216.7</v>
      </c>
      <c r="E25" s="112">
        <v>6</v>
      </c>
      <c r="F25" s="113">
        <v>30</v>
      </c>
      <c r="G25" s="114">
        <f t="shared" si="1"/>
        <v>500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C23" sqref="C2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9" t="s">
        <v>154</v>
      </c>
      <c r="B1" s="199"/>
      <c r="C1" s="199"/>
      <c r="D1" s="199"/>
    </row>
    <row r="2" spans="1:4" s="2" customFormat="1" ht="12.75" customHeight="1" thickBot="1">
      <c r="A2" s="102"/>
      <c r="B2" s="102"/>
      <c r="C2" s="102"/>
      <c r="D2" s="102"/>
    </row>
    <row r="3" spans="1:4" s="4" customFormat="1" ht="25.5" customHeight="1">
      <c r="A3" s="165"/>
      <c r="B3" s="202" t="s">
        <v>39</v>
      </c>
      <c r="C3" s="202" t="s">
        <v>40</v>
      </c>
      <c r="D3" s="206" t="s">
        <v>56</v>
      </c>
    </row>
    <row r="4" spans="1:4" s="4" customFormat="1" ht="82.5" customHeight="1">
      <c r="A4" s="166"/>
      <c r="B4" s="203"/>
      <c r="C4" s="203"/>
      <c r="D4" s="207"/>
    </row>
    <row r="5" spans="1:6" s="5" customFormat="1" ht="34.5" customHeight="1">
      <c r="A5" s="23" t="s">
        <v>32</v>
      </c>
      <c r="B5" s="24">
        <f>SUM(B6:B14)</f>
        <v>1768</v>
      </c>
      <c r="C5" s="24">
        <f>SUM(C6:C14)</f>
        <v>6058</v>
      </c>
      <c r="D5" s="127">
        <f>C5/B5</f>
        <v>3.426470588235294</v>
      </c>
      <c r="F5" s="25"/>
    </row>
    <row r="6" spans="1:10" ht="51" customHeight="1">
      <c r="A6" s="116" t="s">
        <v>34</v>
      </c>
      <c r="B6" s="26">
        <v>89</v>
      </c>
      <c r="C6" s="26">
        <v>718</v>
      </c>
      <c r="D6" s="127">
        <f aca="true" t="shared" si="0" ref="D6:D14">C6/B6</f>
        <v>8.067415730337078</v>
      </c>
      <c r="F6" s="25"/>
      <c r="G6" s="28"/>
      <c r="J6" s="28"/>
    </row>
    <row r="7" spans="1:10" ht="35.25" customHeight="1">
      <c r="A7" s="116" t="s">
        <v>3</v>
      </c>
      <c r="B7" s="26">
        <v>133</v>
      </c>
      <c r="C7" s="26">
        <v>431</v>
      </c>
      <c r="D7" s="127">
        <f t="shared" si="0"/>
        <v>3.2406015037593985</v>
      </c>
      <c r="F7" s="25"/>
      <c r="G7" s="28"/>
      <c r="J7" s="28"/>
    </row>
    <row r="8" spans="1:10" s="18" customFormat="1" ht="25.5" customHeight="1">
      <c r="A8" s="116" t="s">
        <v>2</v>
      </c>
      <c r="B8" s="26">
        <v>212</v>
      </c>
      <c r="C8" s="26">
        <v>597</v>
      </c>
      <c r="D8" s="127">
        <f t="shared" si="0"/>
        <v>2.8160377358490565</v>
      </c>
      <c r="E8" s="6"/>
      <c r="F8" s="25"/>
      <c r="G8" s="28"/>
      <c r="H8" s="6"/>
      <c r="J8" s="28"/>
    </row>
    <row r="9" spans="1:10" ht="36.75" customHeight="1">
      <c r="A9" s="116" t="s">
        <v>1</v>
      </c>
      <c r="B9" s="26">
        <v>110</v>
      </c>
      <c r="C9" s="26">
        <v>262</v>
      </c>
      <c r="D9" s="127">
        <f t="shared" si="0"/>
        <v>2.381818181818182</v>
      </c>
      <c r="F9" s="25"/>
      <c r="G9" s="28"/>
      <c r="J9" s="28"/>
    </row>
    <row r="10" spans="1:10" ht="28.5" customHeight="1">
      <c r="A10" s="116" t="s">
        <v>5</v>
      </c>
      <c r="B10" s="26">
        <v>207</v>
      </c>
      <c r="C10" s="26">
        <v>786</v>
      </c>
      <c r="D10" s="127">
        <f t="shared" si="0"/>
        <v>3.7971014492753623</v>
      </c>
      <c r="E10" s="6" t="s">
        <v>62</v>
      </c>
      <c r="F10" s="25"/>
      <c r="G10" s="28"/>
      <c r="J10" s="28"/>
    </row>
    <row r="11" spans="1:10" ht="59.25" customHeight="1">
      <c r="A11" s="116" t="s">
        <v>30</v>
      </c>
      <c r="B11" s="26">
        <v>45</v>
      </c>
      <c r="C11" s="26">
        <v>463</v>
      </c>
      <c r="D11" s="127">
        <f t="shared" si="0"/>
        <v>10.28888888888889</v>
      </c>
      <c r="F11" s="25"/>
      <c r="G11" s="28"/>
      <c r="J11" s="28"/>
    </row>
    <row r="12" spans="1:17" ht="33.75" customHeight="1">
      <c r="A12" s="116" t="s">
        <v>6</v>
      </c>
      <c r="B12" s="26">
        <v>516</v>
      </c>
      <c r="C12" s="26">
        <v>517</v>
      </c>
      <c r="D12" s="127">
        <f t="shared" si="0"/>
        <v>1.001937984496124</v>
      </c>
      <c r="F12" s="25"/>
      <c r="G12" s="28"/>
      <c r="J12" s="28"/>
      <c r="Q12" s="8"/>
    </row>
    <row r="13" spans="1:17" ht="75" customHeight="1">
      <c r="A13" s="116" t="s">
        <v>7</v>
      </c>
      <c r="B13" s="26">
        <v>209</v>
      </c>
      <c r="C13" s="26">
        <v>1487</v>
      </c>
      <c r="D13" s="127">
        <f t="shared" si="0"/>
        <v>7.114832535885167</v>
      </c>
      <c r="F13" s="25"/>
      <c r="G13" s="28"/>
      <c r="J13" s="28"/>
      <c r="Q13" s="8"/>
    </row>
    <row r="14" spans="1:17" ht="40.5" customHeight="1" thickBot="1">
      <c r="A14" s="117" t="s">
        <v>35</v>
      </c>
      <c r="B14" s="118">
        <v>247</v>
      </c>
      <c r="C14" s="118">
        <v>797</v>
      </c>
      <c r="D14" s="128">
        <f t="shared" si="0"/>
        <v>3.2267206477732793</v>
      </c>
      <c r="F14" s="25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D18" sqref="D18"/>
    </sheetView>
  </sheetViews>
  <sheetFormatPr defaultColWidth="8.8515625" defaultRowHeight="15"/>
  <cols>
    <col min="1" max="1" width="52.8515625" style="6" customWidth="1"/>
    <col min="2" max="2" width="15.7109375" style="6" customWidth="1"/>
    <col min="3" max="4" width="14.00390625" style="6" customWidth="1"/>
    <col min="5" max="5" width="13.140625" style="6" customWidth="1"/>
    <col min="6" max="6" width="14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30.75" customHeight="1">
      <c r="A1" s="175" t="s">
        <v>55</v>
      </c>
      <c r="B1" s="175"/>
      <c r="C1" s="175"/>
      <c r="D1" s="175"/>
      <c r="E1" s="175"/>
      <c r="F1" s="175"/>
      <c r="G1" s="175"/>
    </row>
    <row r="2" spans="1:7" s="2" customFormat="1" ht="19.5" customHeight="1">
      <c r="A2" s="176" t="s">
        <v>33</v>
      </c>
      <c r="B2" s="176"/>
      <c r="C2" s="176"/>
      <c r="D2" s="176"/>
      <c r="E2" s="176"/>
      <c r="F2" s="176"/>
      <c r="G2" s="176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65"/>
      <c r="B4" s="178" t="s">
        <v>146</v>
      </c>
      <c r="C4" s="179"/>
      <c r="D4" s="177" t="s">
        <v>31</v>
      </c>
      <c r="E4" s="171" t="s">
        <v>147</v>
      </c>
      <c r="F4" s="172"/>
      <c r="G4" s="180" t="s">
        <v>31</v>
      </c>
    </row>
    <row r="5" spans="1:7" s="4" customFormat="1" ht="60.75" customHeight="1">
      <c r="A5" s="166"/>
      <c r="B5" s="52" t="s">
        <v>57</v>
      </c>
      <c r="C5" s="142" t="s">
        <v>63</v>
      </c>
      <c r="D5" s="170"/>
      <c r="E5" s="52" t="s">
        <v>57</v>
      </c>
      <c r="F5" s="142" t="s">
        <v>63</v>
      </c>
      <c r="G5" s="174"/>
    </row>
    <row r="6" spans="1:10" s="5" customFormat="1" ht="34.5" customHeight="1">
      <c r="A6" s="23" t="s">
        <v>32</v>
      </c>
      <c r="B6" s="24">
        <f>SUM(B7:B15)</f>
        <v>9082</v>
      </c>
      <c r="C6" s="24">
        <f>SUM(C7:C15)</f>
        <v>9523</v>
      </c>
      <c r="D6" s="54">
        <f>ROUND(C6/B6*100,1)</f>
        <v>104.9</v>
      </c>
      <c r="E6" s="24">
        <f>SUM(E7:E15)</f>
        <v>2011</v>
      </c>
      <c r="F6" s="24">
        <f>SUM(F7:F15)</f>
        <v>1768</v>
      </c>
      <c r="G6" s="115">
        <f>ROUND(F6/E6*100,1)</f>
        <v>87.9</v>
      </c>
      <c r="I6" s="25"/>
      <c r="J6" s="140"/>
    </row>
    <row r="7" spans="1:13" ht="57.75" customHeight="1">
      <c r="A7" s="116" t="s">
        <v>34</v>
      </c>
      <c r="B7" s="26">
        <v>470</v>
      </c>
      <c r="C7" s="27">
        <v>486</v>
      </c>
      <c r="D7" s="54">
        <f aca="true" t="shared" si="0" ref="D7:D15">ROUND(C7/B7*100,1)</f>
        <v>103.4</v>
      </c>
      <c r="E7" s="27">
        <v>76</v>
      </c>
      <c r="F7" s="27">
        <v>89</v>
      </c>
      <c r="G7" s="115">
        <f aca="true" t="shared" si="1" ref="G7:G15">ROUND(F7/E7*100,1)</f>
        <v>117.1</v>
      </c>
      <c r="I7" s="25"/>
      <c r="J7" s="28"/>
      <c r="M7" s="28"/>
    </row>
    <row r="8" spans="1:13" ht="35.25" customHeight="1">
      <c r="A8" s="116" t="s">
        <v>3</v>
      </c>
      <c r="B8" s="26">
        <v>596</v>
      </c>
      <c r="C8" s="27">
        <v>737</v>
      </c>
      <c r="D8" s="54">
        <f t="shared" si="0"/>
        <v>123.7</v>
      </c>
      <c r="E8" s="26">
        <v>111</v>
      </c>
      <c r="F8" s="27">
        <v>133</v>
      </c>
      <c r="G8" s="115">
        <f t="shared" si="1"/>
        <v>119.8</v>
      </c>
      <c r="I8" s="25"/>
      <c r="J8" s="28"/>
      <c r="M8" s="28"/>
    </row>
    <row r="9" spans="1:13" s="18" customFormat="1" ht="25.5" customHeight="1">
      <c r="A9" s="116" t="s">
        <v>2</v>
      </c>
      <c r="B9" s="26">
        <v>783</v>
      </c>
      <c r="C9" s="27">
        <v>900</v>
      </c>
      <c r="D9" s="54">
        <f t="shared" si="0"/>
        <v>114.9</v>
      </c>
      <c r="E9" s="26">
        <v>183</v>
      </c>
      <c r="F9" s="27">
        <v>212</v>
      </c>
      <c r="G9" s="115">
        <f t="shared" si="1"/>
        <v>115.8</v>
      </c>
      <c r="H9" s="6"/>
      <c r="I9" s="25"/>
      <c r="J9" s="28"/>
      <c r="K9" s="6"/>
      <c r="M9" s="28"/>
    </row>
    <row r="10" spans="1:13" ht="36.75" customHeight="1">
      <c r="A10" s="116" t="s">
        <v>1</v>
      </c>
      <c r="B10" s="26">
        <v>427</v>
      </c>
      <c r="C10" s="27">
        <v>489</v>
      </c>
      <c r="D10" s="54">
        <f t="shared" si="0"/>
        <v>114.5</v>
      </c>
      <c r="E10" s="26">
        <v>82</v>
      </c>
      <c r="F10" s="27">
        <v>110</v>
      </c>
      <c r="G10" s="115">
        <f t="shared" si="1"/>
        <v>134.1</v>
      </c>
      <c r="I10" s="25"/>
      <c r="J10" s="28"/>
      <c r="M10" s="28"/>
    </row>
    <row r="11" spans="1:13" ht="35.25" customHeight="1">
      <c r="A11" s="116" t="s">
        <v>5</v>
      </c>
      <c r="B11" s="26">
        <v>1103</v>
      </c>
      <c r="C11" s="27">
        <v>1131</v>
      </c>
      <c r="D11" s="54">
        <f t="shared" si="0"/>
        <v>102.5</v>
      </c>
      <c r="E11" s="26">
        <v>236</v>
      </c>
      <c r="F11" s="27">
        <v>207</v>
      </c>
      <c r="G11" s="115">
        <f t="shared" si="1"/>
        <v>87.7</v>
      </c>
      <c r="I11" s="25"/>
      <c r="J11" s="28"/>
      <c r="M11" s="28"/>
    </row>
    <row r="12" spans="1:13" ht="59.25" customHeight="1">
      <c r="A12" s="116" t="s">
        <v>30</v>
      </c>
      <c r="B12" s="26">
        <v>700</v>
      </c>
      <c r="C12" s="27">
        <v>522</v>
      </c>
      <c r="D12" s="54">
        <f t="shared" si="0"/>
        <v>74.6</v>
      </c>
      <c r="E12" s="26">
        <v>34</v>
      </c>
      <c r="F12" s="27">
        <v>45</v>
      </c>
      <c r="G12" s="115">
        <f t="shared" si="1"/>
        <v>132.4</v>
      </c>
      <c r="I12" s="25"/>
      <c r="J12" s="28"/>
      <c r="M12" s="28"/>
    </row>
    <row r="13" spans="1:20" ht="38.25" customHeight="1">
      <c r="A13" s="116" t="s">
        <v>6</v>
      </c>
      <c r="B13" s="26">
        <v>1878</v>
      </c>
      <c r="C13" s="27">
        <v>2044</v>
      </c>
      <c r="D13" s="54">
        <f t="shared" si="0"/>
        <v>108.8</v>
      </c>
      <c r="E13" s="26">
        <v>744</v>
      </c>
      <c r="F13" s="27">
        <v>516</v>
      </c>
      <c r="G13" s="115">
        <f t="shared" si="1"/>
        <v>69.4</v>
      </c>
      <c r="I13" s="25"/>
      <c r="J13" s="28"/>
      <c r="M13" s="28"/>
      <c r="T13" s="8"/>
    </row>
    <row r="14" spans="1:20" ht="75" customHeight="1">
      <c r="A14" s="116" t="s">
        <v>7</v>
      </c>
      <c r="B14" s="26">
        <v>1929</v>
      </c>
      <c r="C14" s="27">
        <v>1894</v>
      </c>
      <c r="D14" s="54">
        <f t="shared" si="0"/>
        <v>98.2</v>
      </c>
      <c r="E14" s="26">
        <v>319</v>
      </c>
      <c r="F14" s="27">
        <v>209</v>
      </c>
      <c r="G14" s="115">
        <f t="shared" si="1"/>
        <v>65.5</v>
      </c>
      <c r="I14" s="25"/>
      <c r="J14" s="28"/>
      <c r="M14" s="28"/>
      <c r="T14" s="8"/>
    </row>
    <row r="15" spans="1:20" ht="43.5" customHeight="1" thickBot="1">
      <c r="A15" s="117" t="s">
        <v>35</v>
      </c>
      <c r="B15" s="118">
        <v>1196</v>
      </c>
      <c r="C15" s="119">
        <v>1320</v>
      </c>
      <c r="D15" s="120">
        <f t="shared" si="0"/>
        <v>110.4</v>
      </c>
      <c r="E15" s="118">
        <v>226</v>
      </c>
      <c r="F15" s="119">
        <v>247</v>
      </c>
      <c r="G15" s="121">
        <f t="shared" si="1"/>
        <v>109.3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3.140625" style="74" customWidth="1"/>
    <col min="2" max="2" width="31.00390625" style="81" customWidth="1"/>
    <col min="3" max="3" width="10.00390625" style="70" customWidth="1"/>
    <col min="4" max="4" width="13.00390625" style="70" customWidth="1"/>
    <col min="5" max="6" width="12.421875" style="70" customWidth="1"/>
    <col min="7" max="7" width="16.421875" style="70" customWidth="1"/>
    <col min="8" max="16384" width="9.140625" style="70" customWidth="1"/>
  </cols>
  <sheetData>
    <row r="1" spans="1:7" s="75" customFormat="1" ht="39" customHeight="1">
      <c r="A1" s="74"/>
      <c r="B1" s="181" t="s">
        <v>148</v>
      </c>
      <c r="C1" s="181"/>
      <c r="D1" s="181"/>
      <c r="E1" s="181"/>
      <c r="F1" s="181"/>
      <c r="G1" s="181"/>
    </row>
    <row r="2" spans="1:7" s="75" customFormat="1" ht="20.25">
      <c r="A2" s="74"/>
      <c r="B2" s="73"/>
      <c r="C2" s="181" t="s">
        <v>42</v>
      </c>
      <c r="D2" s="181"/>
      <c r="E2" s="181"/>
      <c r="F2" s="73"/>
      <c r="G2" s="73"/>
    </row>
    <row r="4" spans="1:7" s="74" customFormat="1" ht="30.75" customHeight="1">
      <c r="A4" s="182"/>
      <c r="B4" s="183" t="s">
        <v>43</v>
      </c>
      <c r="C4" s="184" t="s">
        <v>44</v>
      </c>
      <c r="D4" s="184" t="s">
        <v>45</v>
      </c>
      <c r="E4" s="184" t="s">
        <v>46</v>
      </c>
      <c r="F4" s="185" t="s">
        <v>149</v>
      </c>
      <c r="G4" s="185"/>
    </row>
    <row r="5" spans="1:7" s="74" customFormat="1" ht="18.75" customHeight="1">
      <c r="A5" s="182"/>
      <c r="B5" s="183"/>
      <c r="C5" s="184"/>
      <c r="D5" s="184"/>
      <c r="E5" s="184"/>
      <c r="F5" s="184" t="s">
        <v>44</v>
      </c>
      <c r="G5" s="184" t="s">
        <v>58</v>
      </c>
    </row>
    <row r="6" spans="1:7" s="74" customFormat="1" ht="32.25" customHeight="1">
      <c r="A6" s="182"/>
      <c r="B6" s="183"/>
      <c r="C6" s="184"/>
      <c r="D6" s="184"/>
      <c r="E6" s="184"/>
      <c r="F6" s="184"/>
      <c r="G6" s="184"/>
    </row>
    <row r="7" spans="1:7" ht="12.75" customHeight="1">
      <c r="A7" s="76" t="s">
        <v>47</v>
      </c>
      <c r="B7" s="77" t="s">
        <v>0</v>
      </c>
      <c r="C7" s="72">
        <v>1</v>
      </c>
      <c r="D7" s="72">
        <v>3</v>
      </c>
      <c r="E7" s="72">
        <v>4</v>
      </c>
      <c r="F7" s="72">
        <v>5</v>
      </c>
      <c r="G7" s="72">
        <v>6</v>
      </c>
    </row>
    <row r="8" spans="1:7" ht="18" customHeight="1">
      <c r="A8" s="78">
        <v>1</v>
      </c>
      <c r="B8" s="151" t="s">
        <v>94</v>
      </c>
      <c r="C8" s="79">
        <v>422</v>
      </c>
      <c r="D8" s="79">
        <v>380</v>
      </c>
      <c r="E8" s="79">
        <f aca="true" t="shared" si="0" ref="E8:E40">C8-D8</f>
        <v>42</v>
      </c>
      <c r="F8" s="79">
        <v>53</v>
      </c>
      <c r="G8" s="133">
        <v>140</v>
      </c>
    </row>
    <row r="9" spans="1:7" s="80" customFormat="1" ht="15.75">
      <c r="A9" s="78">
        <v>2</v>
      </c>
      <c r="B9" s="152" t="s">
        <v>95</v>
      </c>
      <c r="C9" s="79">
        <v>356</v>
      </c>
      <c r="D9" s="79">
        <v>586</v>
      </c>
      <c r="E9" s="79">
        <f t="shared" si="0"/>
        <v>-230</v>
      </c>
      <c r="F9" s="79">
        <v>32</v>
      </c>
      <c r="G9" s="133">
        <v>249</v>
      </c>
    </row>
    <row r="10" spans="1:7" s="80" customFormat="1" ht="15.75">
      <c r="A10" s="78">
        <v>3</v>
      </c>
      <c r="B10" s="152" t="s">
        <v>98</v>
      </c>
      <c r="C10" s="79">
        <v>335</v>
      </c>
      <c r="D10" s="79">
        <v>80</v>
      </c>
      <c r="E10" s="79">
        <f t="shared" si="0"/>
        <v>255</v>
      </c>
      <c r="F10" s="79">
        <v>127</v>
      </c>
      <c r="G10" s="133">
        <v>48</v>
      </c>
    </row>
    <row r="11" spans="1:7" s="80" customFormat="1" ht="60">
      <c r="A11" s="78">
        <v>4</v>
      </c>
      <c r="B11" s="152" t="s">
        <v>96</v>
      </c>
      <c r="C11" s="79">
        <v>246</v>
      </c>
      <c r="D11" s="79">
        <v>503</v>
      </c>
      <c r="E11" s="79">
        <f t="shared" si="0"/>
        <v>-257</v>
      </c>
      <c r="F11" s="79">
        <v>10</v>
      </c>
      <c r="G11" s="133">
        <v>245</v>
      </c>
    </row>
    <row r="12" spans="1:7" s="80" customFormat="1" ht="18" customHeight="1">
      <c r="A12" s="78">
        <v>5</v>
      </c>
      <c r="B12" s="152" t="s">
        <v>97</v>
      </c>
      <c r="C12" s="79">
        <v>205</v>
      </c>
      <c r="D12" s="79">
        <v>243</v>
      </c>
      <c r="E12" s="79">
        <f t="shared" si="0"/>
        <v>-38</v>
      </c>
      <c r="F12" s="79">
        <v>6</v>
      </c>
      <c r="G12" s="133">
        <v>40</v>
      </c>
    </row>
    <row r="13" spans="1:7" s="80" customFormat="1" ht="14.25" customHeight="1">
      <c r="A13" s="78">
        <v>6</v>
      </c>
      <c r="B13" s="152" t="s">
        <v>104</v>
      </c>
      <c r="C13" s="79">
        <v>191</v>
      </c>
      <c r="D13" s="79">
        <v>9</v>
      </c>
      <c r="E13" s="79">
        <f t="shared" si="0"/>
        <v>182</v>
      </c>
      <c r="F13" s="79">
        <v>53</v>
      </c>
      <c r="G13" s="133">
        <v>6</v>
      </c>
    </row>
    <row r="14" spans="1:7" s="80" customFormat="1" ht="13.5" customHeight="1">
      <c r="A14" s="78">
        <v>7</v>
      </c>
      <c r="B14" s="152" t="s">
        <v>100</v>
      </c>
      <c r="C14" s="79">
        <v>188</v>
      </c>
      <c r="D14" s="79">
        <v>274</v>
      </c>
      <c r="E14" s="79">
        <f t="shared" si="0"/>
        <v>-86</v>
      </c>
      <c r="F14" s="79">
        <v>38</v>
      </c>
      <c r="G14" s="133">
        <v>133</v>
      </c>
    </row>
    <row r="15" spans="1:7" s="80" customFormat="1" ht="20.25" customHeight="1">
      <c r="A15" s="78">
        <v>8</v>
      </c>
      <c r="B15" s="152" t="s">
        <v>99</v>
      </c>
      <c r="C15" s="79">
        <v>183</v>
      </c>
      <c r="D15" s="79">
        <v>222</v>
      </c>
      <c r="E15" s="79">
        <f t="shared" si="0"/>
        <v>-39</v>
      </c>
      <c r="F15" s="79">
        <v>38</v>
      </c>
      <c r="G15" s="133">
        <v>129</v>
      </c>
    </row>
    <row r="16" spans="1:7" s="80" customFormat="1" ht="30">
      <c r="A16" s="78">
        <v>9</v>
      </c>
      <c r="B16" s="152" t="s">
        <v>102</v>
      </c>
      <c r="C16" s="79">
        <v>178</v>
      </c>
      <c r="D16" s="79">
        <v>244</v>
      </c>
      <c r="E16" s="79">
        <f t="shared" si="0"/>
        <v>-66</v>
      </c>
      <c r="F16" s="79">
        <v>19</v>
      </c>
      <c r="G16" s="133">
        <v>133</v>
      </c>
    </row>
    <row r="17" spans="1:7" s="80" customFormat="1" ht="15.75">
      <c r="A17" s="78">
        <v>10</v>
      </c>
      <c r="B17" s="152" t="s">
        <v>101</v>
      </c>
      <c r="C17" s="79">
        <v>168</v>
      </c>
      <c r="D17" s="79">
        <v>175</v>
      </c>
      <c r="E17" s="79">
        <f t="shared" si="0"/>
        <v>-7</v>
      </c>
      <c r="F17" s="79">
        <v>27</v>
      </c>
      <c r="G17" s="133">
        <v>82</v>
      </c>
    </row>
    <row r="18" spans="1:7" s="80" customFormat="1" ht="30">
      <c r="A18" s="78">
        <v>11</v>
      </c>
      <c r="B18" s="152" t="s">
        <v>103</v>
      </c>
      <c r="C18" s="79">
        <v>156</v>
      </c>
      <c r="D18" s="79">
        <v>88</v>
      </c>
      <c r="E18" s="79">
        <f t="shared" si="0"/>
        <v>68</v>
      </c>
      <c r="F18" s="79">
        <v>8</v>
      </c>
      <c r="G18" s="133">
        <v>33</v>
      </c>
    </row>
    <row r="19" spans="1:7" s="80" customFormat="1" ht="15.75">
      <c r="A19" s="78">
        <v>12</v>
      </c>
      <c r="B19" s="152" t="s">
        <v>109</v>
      </c>
      <c r="C19" s="79">
        <v>148</v>
      </c>
      <c r="D19" s="79">
        <v>94</v>
      </c>
      <c r="E19" s="79">
        <f t="shared" si="0"/>
        <v>54</v>
      </c>
      <c r="F19" s="79">
        <v>54</v>
      </c>
      <c r="G19" s="133">
        <v>66</v>
      </c>
    </row>
    <row r="20" spans="1:7" s="80" customFormat="1" ht="15.75">
      <c r="A20" s="78">
        <v>13</v>
      </c>
      <c r="B20" s="152" t="s">
        <v>105</v>
      </c>
      <c r="C20" s="79">
        <v>139</v>
      </c>
      <c r="D20" s="79">
        <v>36</v>
      </c>
      <c r="E20" s="79">
        <f t="shared" si="0"/>
        <v>103</v>
      </c>
      <c r="F20" s="79">
        <v>54</v>
      </c>
      <c r="G20" s="133">
        <v>15</v>
      </c>
    </row>
    <row r="21" spans="1:7" s="80" customFormat="1" ht="15.75">
      <c r="A21" s="78">
        <v>14</v>
      </c>
      <c r="B21" s="152" t="s">
        <v>108</v>
      </c>
      <c r="C21" s="79">
        <v>136</v>
      </c>
      <c r="D21" s="79">
        <v>69</v>
      </c>
      <c r="E21" s="79">
        <f t="shared" si="0"/>
        <v>67</v>
      </c>
      <c r="F21" s="79">
        <v>34</v>
      </c>
      <c r="G21" s="133">
        <v>31</v>
      </c>
    </row>
    <row r="22" spans="1:7" s="80" customFormat="1" ht="15.75">
      <c r="A22" s="78">
        <v>15</v>
      </c>
      <c r="B22" s="152" t="s">
        <v>106</v>
      </c>
      <c r="C22" s="79">
        <v>135</v>
      </c>
      <c r="D22" s="79">
        <v>94</v>
      </c>
      <c r="E22" s="79">
        <f t="shared" si="0"/>
        <v>41</v>
      </c>
      <c r="F22" s="79">
        <v>3</v>
      </c>
      <c r="G22" s="133">
        <v>5</v>
      </c>
    </row>
    <row r="23" spans="1:7" s="80" customFormat="1" ht="15.75">
      <c r="A23" s="78">
        <v>16</v>
      </c>
      <c r="B23" s="152" t="s">
        <v>107</v>
      </c>
      <c r="C23" s="79">
        <v>130</v>
      </c>
      <c r="D23" s="79">
        <v>128</v>
      </c>
      <c r="E23" s="79">
        <f t="shared" si="0"/>
        <v>2</v>
      </c>
      <c r="F23" s="79">
        <v>9</v>
      </c>
      <c r="G23" s="133">
        <v>64</v>
      </c>
    </row>
    <row r="24" spans="1:7" s="80" customFormat="1" ht="15.75">
      <c r="A24" s="78">
        <v>17</v>
      </c>
      <c r="B24" s="152" t="s">
        <v>110</v>
      </c>
      <c r="C24" s="79">
        <v>129</v>
      </c>
      <c r="D24" s="79">
        <v>131</v>
      </c>
      <c r="E24" s="79">
        <f t="shared" si="0"/>
        <v>-2</v>
      </c>
      <c r="F24" s="79">
        <v>26</v>
      </c>
      <c r="G24" s="133">
        <v>60</v>
      </c>
    </row>
    <row r="25" spans="1:7" s="80" customFormat="1" ht="30">
      <c r="A25" s="78">
        <v>18</v>
      </c>
      <c r="B25" s="152" t="s">
        <v>113</v>
      </c>
      <c r="C25" s="79">
        <v>99</v>
      </c>
      <c r="D25" s="79">
        <v>83</v>
      </c>
      <c r="E25" s="79">
        <f t="shared" si="0"/>
        <v>16</v>
      </c>
      <c r="F25" s="79">
        <v>4</v>
      </c>
      <c r="G25" s="133">
        <v>34</v>
      </c>
    </row>
    <row r="26" spans="1:7" s="80" customFormat="1" ht="29.25" customHeight="1">
      <c r="A26" s="78">
        <v>19</v>
      </c>
      <c r="B26" s="152" t="s">
        <v>117</v>
      </c>
      <c r="C26" s="79">
        <v>96</v>
      </c>
      <c r="D26" s="79">
        <v>156</v>
      </c>
      <c r="E26" s="79">
        <f t="shared" si="0"/>
        <v>-60</v>
      </c>
      <c r="F26" s="79">
        <v>16</v>
      </c>
      <c r="G26" s="133">
        <v>84</v>
      </c>
    </row>
    <row r="27" spans="1:7" s="80" customFormat="1" ht="30">
      <c r="A27" s="78">
        <v>20</v>
      </c>
      <c r="B27" s="152" t="s">
        <v>111</v>
      </c>
      <c r="C27" s="79">
        <v>95</v>
      </c>
      <c r="D27" s="79">
        <v>61</v>
      </c>
      <c r="E27" s="79">
        <f t="shared" si="0"/>
        <v>34</v>
      </c>
      <c r="F27" s="79">
        <v>8</v>
      </c>
      <c r="G27" s="133">
        <v>32</v>
      </c>
    </row>
    <row r="28" spans="1:7" s="80" customFormat="1" ht="30">
      <c r="A28" s="78">
        <v>21</v>
      </c>
      <c r="B28" s="152" t="s">
        <v>112</v>
      </c>
      <c r="C28" s="79">
        <v>91</v>
      </c>
      <c r="D28" s="79">
        <v>53</v>
      </c>
      <c r="E28" s="79">
        <f t="shared" si="0"/>
        <v>38</v>
      </c>
      <c r="F28" s="79">
        <v>0</v>
      </c>
      <c r="G28" s="133">
        <v>11</v>
      </c>
    </row>
    <row r="29" spans="1:7" s="80" customFormat="1" ht="15.75">
      <c r="A29" s="78">
        <v>22</v>
      </c>
      <c r="B29" s="152" t="s">
        <v>115</v>
      </c>
      <c r="C29" s="79">
        <v>90</v>
      </c>
      <c r="D29" s="79">
        <v>59</v>
      </c>
      <c r="E29" s="79">
        <f t="shared" si="0"/>
        <v>31</v>
      </c>
      <c r="F29" s="79">
        <v>9</v>
      </c>
      <c r="G29" s="133">
        <v>17</v>
      </c>
    </row>
    <row r="30" spans="1:7" s="80" customFormat="1" ht="15.75">
      <c r="A30" s="78">
        <v>23</v>
      </c>
      <c r="B30" s="152" t="s">
        <v>116</v>
      </c>
      <c r="C30" s="79">
        <v>86</v>
      </c>
      <c r="D30" s="79">
        <v>93</v>
      </c>
      <c r="E30" s="79">
        <f t="shared" si="0"/>
        <v>-7</v>
      </c>
      <c r="F30" s="79">
        <v>14</v>
      </c>
      <c r="G30" s="133">
        <v>58</v>
      </c>
    </row>
    <row r="31" spans="1:7" s="80" customFormat="1" ht="30">
      <c r="A31" s="78">
        <v>24</v>
      </c>
      <c r="B31" s="152" t="s">
        <v>114</v>
      </c>
      <c r="C31" s="79">
        <v>85</v>
      </c>
      <c r="D31" s="79">
        <v>180</v>
      </c>
      <c r="E31" s="79">
        <f t="shared" si="0"/>
        <v>-95</v>
      </c>
      <c r="F31" s="79">
        <v>4</v>
      </c>
      <c r="G31" s="133">
        <v>64</v>
      </c>
    </row>
    <row r="32" spans="1:7" s="80" customFormat="1" ht="15.75">
      <c r="A32" s="78">
        <v>25</v>
      </c>
      <c r="B32" s="152" t="s">
        <v>122</v>
      </c>
      <c r="C32" s="79">
        <v>84</v>
      </c>
      <c r="D32" s="79">
        <v>23</v>
      </c>
      <c r="E32" s="79">
        <f t="shared" si="0"/>
        <v>61</v>
      </c>
      <c r="F32" s="79">
        <v>29</v>
      </c>
      <c r="G32" s="133">
        <v>9</v>
      </c>
    </row>
    <row r="33" spans="1:7" s="80" customFormat="1" ht="18.75" customHeight="1">
      <c r="A33" s="78">
        <v>26</v>
      </c>
      <c r="B33" s="152" t="s">
        <v>119</v>
      </c>
      <c r="C33" s="79">
        <v>80</v>
      </c>
      <c r="D33" s="79">
        <v>62</v>
      </c>
      <c r="E33" s="79">
        <f t="shared" si="0"/>
        <v>18</v>
      </c>
      <c r="F33" s="79">
        <v>11</v>
      </c>
      <c r="G33" s="133">
        <v>17</v>
      </c>
    </row>
    <row r="34" spans="1:7" s="80" customFormat="1" ht="15.75">
      <c r="A34" s="78">
        <v>27</v>
      </c>
      <c r="B34" s="152" t="s">
        <v>126</v>
      </c>
      <c r="C34" s="79">
        <v>77</v>
      </c>
      <c r="D34" s="79">
        <v>49</v>
      </c>
      <c r="E34" s="79">
        <f t="shared" si="0"/>
        <v>28</v>
      </c>
      <c r="F34" s="79">
        <v>20</v>
      </c>
      <c r="G34" s="133">
        <v>22</v>
      </c>
    </row>
    <row r="35" spans="1:7" s="80" customFormat="1" ht="15.75">
      <c r="A35" s="78">
        <v>28</v>
      </c>
      <c r="B35" s="152" t="s">
        <v>118</v>
      </c>
      <c r="C35" s="79">
        <v>74</v>
      </c>
      <c r="D35" s="79">
        <v>40</v>
      </c>
      <c r="E35" s="79">
        <f t="shared" si="0"/>
        <v>34</v>
      </c>
      <c r="F35" s="79">
        <v>13</v>
      </c>
      <c r="G35" s="133">
        <v>22</v>
      </c>
    </row>
    <row r="36" spans="1:7" s="80" customFormat="1" ht="30">
      <c r="A36" s="78">
        <v>29</v>
      </c>
      <c r="B36" s="152" t="s">
        <v>124</v>
      </c>
      <c r="C36" s="79">
        <v>74</v>
      </c>
      <c r="D36" s="79">
        <v>159</v>
      </c>
      <c r="E36" s="79">
        <f t="shared" si="0"/>
        <v>-85</v>
      </c>
      <c r="F36" s="79">
        <v>6</v>
      </c>
      <c r="G36" s="133">
        <v>75</v>
      </c>
    </row>
    <row r="37" spans="1:7" s="80" customFormat="1" ht="60">
      <c r="A37" s="78">
        <v>30</v>
      </c>
      <c r="B37" s="152" t="s">
        <v>120</v>
      </c>
      <c r="C37" s="79">
        <v>69</v>
      </c>
      <c r="D37" s="79">
        <v>97</v>
      </c>
      <c r="E37" s="79">
        <f t="shared" si="0"/>
        <v>-28</v>
      </c>
      <c r="F37" s="79">
        <v>1</v>
      </c>
      <c r="G37" s="133">
        <v>11</v>
      </c>
    </row>
    <row r="38" spans="1:7" s="80" customFormat="1" ht="15.75">
      <c r="A38" s="78">
        <v>31</v>
      </c>
      <c r="B38" s="152" t="s">
        <v>125</v>
      </c>
      <c r="C38" s="79">
        <v>68</v>
      </c>
      <c r="D38" s="79">
        <v>75</v>
      </c>
      <c r="E38" s="79">
        <f t="shared" si="0"/>
        <v>-7</v>
      </c>
      <c r="F38" s="79">
        <v>18</v>
      </c>
      <c r="G38" s="133">
        <v>27</v>
      </c>
    </row>
    <row r="39" spans="1:7" s="80" customFormat="1" ht="15.75">
      <c r="A39" s="78">
        <v>32</v>
      </c>
      <c r="B39" s="152" t="s">
        <v>128</v>
      </c>
      <c r="C39" s="79">
        <v>68</v>
      </c>
      <c r="D39" s="79">
        <v>128</v>
      </c>
      <c r="E39" s="79">
        <f t="shared" si="0"/>
        <v>-60</v>
      </c>
      <c r="F39" s="79">
        <v>8</v>
      </c>
      <c r="G39" s="133">
        <v>62</v>
      </c>
    </row>
    <row r="40" spans="1:7" s="80" customFormat="1" ht="30">
      <c r="A40" s="78">
        <v>33</v>
      </c>
      <c r="B40" s="152" t="s">
        <v>121</v>
      </c>
      <c r="C40" s="79">
        <v>67</v>
      </c>
      <c r="D40" s="79">
        <v>78</v>
      </c>
      <c r="E40" s="79">
        <f t="shared" si="0"/>
        <v>-11</v>
      </c>
      <c r="F40" s="79">
        <v>0</v>
      </c>
      <c r="G40" s="133">
        <v>15</v>
      </c>
    </row>
    <row r="41" spans="1:7" s="80" customFormat="1" ht="60">
      <c r="A41" s="78">
        <v>34</v>
      </c>
      <c r="B41" s="152" t="s">
        <v>123</v>
      </c>
      <c r="C41" s="79">
        <v>64</v>
      </c>
      <c r="D41" s="79">
        <v>143</v>
      </c>
      <c r="E41" s="79">
        <f aca="true" t="shared" si="1" ref="E41:E57">C41-D41</f>
        <v>-79</v>
      </c>
      <c r="F41" s="79">
        <v>5</v>
      </c>
      <c r="G41" s="133">
        <v>104</v>
      </c>
    </row>
    <row r="42" spans="1:7" s="80" customFormat="1" ht="15.75">
      <c r="A42" s="78">
        <v>35</v>
      </c>
      <c r="B42" s="152" t="s">
        <v>127</v>
      </c>
      <c r="C42" s="79">
        <v>63</v>
      </c>
      <c r="D42" s="79">
        <v>117</v>
      </c>
      <c r="E42" s="79">
        <f t="shared" si="1"/>
        <v>-54</v>
      </c>
      <c r="F42" s="79">
        <v>13</v>
      </c>
      <c r="G42" s="133">
        <v>61</v>
      </c>
    </row>
    <row r="43" spans="1:7" s="80" customFormat="1" ht="15.75">
      <c r="A43" s="78">
        <v>36</v>
      </c>
      <c r="B43" s="152" t="s">
        <v>130</v>
      </c>
      <c r="C43" s="79">
        <v>57</v>
      </c>
      <c r="D43" s="79">
        <v>30</v>
      </c>
      <c r="E43" s="79">
        <f t="shared" si="1"/>
        <v>27</v>
      </c>
      <c r="F43" s="79">
        <v>16</v>
      </c>
      <c r="G43" s="133">
        <v>9</v>
      </c>
    </row>
    <row r="44" spans="1:7" s="80" customFormat="1" ht="15.75">
      <c r="A44" s="78">
        <v>37</v>
      </c>
      <c r="B44" s="152" t="s">
        <v>133</v>
      </c>
      <c r="C44" s="79">
        <v>51</v>
      </c>
      <c r="D44" s="79">
        <v>66</v>
      </c>
      <c r="E44" s="79">
        <f t="shared" si="1"/>
        <v>-15</v>
      </c>
      <c r="F44" s="79">
        <v>12</v>
      </c>
      <c r="G44" s="133">
        <v>40</v>
      </c>
    </row>
    <row r="45" spans="1:7" s="80" customFormat="1" ht="48" customHeight="1">
      <c r="A45" s="78">
        <v>38</v>
      </c>
      <c r="B45" s="152" t="s">
        <v>129</v>
      </c>
      <c r="C45" s="79">
        <v>50</v>
      </c>
      <c r="D45" s="79">
        <v>1</v>
      </c>
      <c r="E45" s="79">
        <f t="shared" si="1"/>
        <v>49</v>
      </c>
      <c r="F45" s="79">
        <v>20</v>
      </c>
      <c r="G45" s="133">
        <v>0</v>
      </c>
    </row>
    <row r="46" spans="1:7" s="80" customFormat="1" ht="45">
      <c r="A46" s="78">
        <v>39</v>
      </c>
      <c r="B46" s="152" t="s">
        <v>145</v>
      </c>
      <c r="C46" s="79">
        <v>50</v>
      </c>
      <c r="D46" s="79">
        <v>52</v>
      </c>
      <c r="E46" s="79">
        <f t="shared" si="1"/>
        <v>-2</v>
      </c>
      <c r="F46" s="79">
        <v>15</v>
      </c>
      <c r="G46" s="133">
        <v>3</v>
      </c>
    </row>
    <row r="47" spans="1:7" s="80" customFormat="1" ht="15" customHeight="1">
      <c r="A47" s="78">
        <v>40</v>
      </c>
      <c r="B47" s="152" t="s">
        <v>131</v>
      </c>
      <c r="C47" s="79">
        <v>49</v>
      </c>
      <c r="D47" s="79">
        <v>43</v>
      </c>
      <c r="E47" s="79">
        <f t="shared" si="1"/>
        <v>6</v>
      </c>
      <c r="F47" s="79">
        <v>11</v>
      </c>
      <c r="G47" s="133">
        <v>22</v>
      </c>
    </row>
    <row r="48" spans="1:7" s="80" customFormat="1" ht="15.75">
      <c r="A48" s="78">
        <v>41</v>
      </c>
      <c r="B48" s="152" t="s">
        <v>139</v>
      </c>
      <c r="C48" s="79">
        <v>48</v>
      </c>
      <c r="D48" s="79">
        <v>28</v>
      </c>
      <c r="E48" s="79">
        <f t="shared" si="1"/>
        <v>20</v>
      </c>
      <c r="F48" s="79">
        <v>7</v>
      </c>
      <c r="G48" s="133">
        <v>19</v>
      </c>
    </row>
    <row r="49" spans="1:7" s="80" customFormat="1" ht="13.5" customHeight="1">
      <c r="A49" s="78">
        <v>42</v>
      </c>
      <c r="B49" s="152" t="s">
        <v>142</v>
      </c>
      <c r="C49" s="79">
        <v>47</v>
      </c>
      <c r="D49" s="79">
        <v>33</v>
      </c>
      <c r="E49" s="79">
        <f t="shared" si="1"/>
        <v>14</v>
      </c>
      <c r="F49" s="79">
        <v>13</v>
      </c>
      <c r="G49" s="133">
        <v>11</v>
      </c>
    </row>
    <row r="50" spans="1:7" s="80" customFormat="1" ht="15.75" customHeight="1">
      <c r="A50" s="78">
        <v>43</v>
      </c>
      <c r="B50" s="152" t="s">
        <v>135</v>
      </c>
      <c r="C50" s="79">
        <v>46</v>
      </c>
      <c r="D50" s="79">
        <v>40</v>
      </c>
      <c r="E50" s="79">
        <f t="shared" si="1"/>
        <v>6</v>
      </c>
      <c r="F50" s="79">
        <v>14</v>
      </c>
      <c r="G50" s="133">
        <v>18</v>
      </c>
    </row>
    <row r="51" spans="1:7" s="80" customFormat="1" ht="12" customHeight="1">
      <c r="A51" s="78">
        <v>44</v>
      </c>
      <c r="B51" s="152" t="s">
        <v>138</v>
      </c>
      <c r="C51" s="79">
        <v>46</v>
      </c>
      <c r="D51" s="79">
        <v>18</v>
      </c>
      <c r="E51" s="79">
        <f t="shared" si="1"/>
        <v>28</v>
      </c>
      <c r="F51" s="79">
        <v>3</v>
      </c>
      <c r="G51" s="133">
        <v>6</v>
      </c>
    </row>
    <row r="52" spans="1:7" s="80" customFormat="1" ht="12.75" customHeight="1">
      <c r="A52" s="78">
        <v>45</v>
      </c>
      <c r="B52" s="152" t="s">
        <v>134</v>
      </c>
      <c r="C52" s="79">
        <v>45</v>
      </c>
      <c r="D52" s="79">
        <v>24</v>
      </c>
      <c r="E52" s="79">
        <f t="shared" si="1"/>
        <v>21</v>
      </c>
      <c r="F52" s="79">
        <v>9</v>
      </c>
      <c r="G52" s="133">
        <v>7</v>
      </c>
    </row>
    <row r="53" spans="1:7" s="80" customFormat="1" ht="13.5" customHeight="1">
      <c r="A53" s="78">
        <v>46</v>
      </c>
      <c r="B53" s="152" t="s">
        <v>137</v>
      </c>
      <c r="C53" s="79">
        <v>45</v>
      </c>
      <c r="D53" s="79">
        <v>49</v>
      </c>
      <c r="E53" s="79">
        <f t="shared" si="1"/>
        <v>-4</v>
      </c>
      <c r="F53" s="79">
        <v>3</v>
      </c>
      <c r="G53" s="133">
        <v>25</v>
      </c>
    </row>
    <row r="54" spans="1:7" s="80" customFormat="1" ht="18.75" customHeight="1">
      <c r="A54" s="78">
        <v>47</v>
      </c>
      <c r="B54" s="152" t="s">
        <v>136</v>
      </c>
      <c r="C54" s="79">
        <v>44</v>
      </c>
      <c r="D54" s="79">
        <v>40</v>
      </c>
      <c r="E54" s="79">
        <f t="shared" si="1"/>
        <v>4</v>
      </c>
      <c r="F54" s="79">
        <v>3</v>
      </c>
      <c r="G54" s="133">
        <v>23</v>
      </c>
    </row>
    <row r="55" spans="1:7" s="80" customFormat="1" ht="14.25" customHeight="1">
      <c r="A55" s="78">
        <v>48</v>
      </c>
      <c r="B55" s="152" t="s">
        <v>143</v>
      </c>
      <c r="C55" s="79">
        <v>44</v>
      </c>
      <c r="D55" s="79">
        <v>39</v>
      </c>
      <c r="E55" s="79">
        <f t="shared" si="1"/>
        <v>5</v>
      </c>
      <c r="F55" s="79">
        <v>6</v>
      </c>
      <c r="G55" s="133">
        <v>17</v>
      </c>
    </row>
    <row r="56" spans="1:7" s="80" customFormat="1" ht="15.75">
      <c r="A56" s="78">
        <v>49</v>
      </c>
      <c r="B56" s="152" t="s">
        <v>144</v>
      </c>
      <c r="C56" s="79">
        <v>44</v>
      </c>
      <c r="D56" s="79">
        <v>22</v>
      </c>
      <c r="E56" s="79">
        <f t="shared" si="1"/>
        <v>22</v>
      </c>
      <c r="F56" s="79">
        <v>13</v>
      </c>
      <c r="G56" s="133">
        <v>12</v>
      </c>
    </row>
    <row r="57" spans="1:7" s="80" customFormat="1" ht="15.75">
      <c r="A57" s="78">
        <v>50</v>
      </c>
      <c r="B57" s="153" t="s">
        <v>132</v>
      </c>
      <c r="C57" s="79">
        <v>44</v>
      </c>
      <c r="D57" s="79">
        <v>12</v>
      </c>
      <c r="E57" s="79">
        <f t="shared" si="1"/>
        <v>32</v>
      </c>
      <c r="F57" s="79">
        <v>10</v>
      </c>
      <c r="G57" s="133">
        <v>10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7"/>
  <sheetViews>
    <sheetView view="pageBreakPreview" zoomScale="85" zoomScaleSheetLayoutView="85" zoomScalePageLayoutView="0" workbookViewId="0" topLeftCell="A1">
      <selection activeCell="H134" sqref="H134"/>
    </sheetView>
  </sheetViews>
  <sheetFormatPr defaultColWidth="8.8515625" defaultRowHeight="15"/>
  <cols>
    <col min="1" max="1" width="37.421875" style="74" customWidth="1"/>
    <col min="2" max="2" width="11.140625" style="70" customWidth="1"/>
    <col min="3" max="3" width="14.00390625" style="82" customWidth="1"/>
    <col min="4" max="4" width="15.421875" style="82" customWidth="1"/>
    <col min="5" max="5" width="15.28125" style="82" customWidth="1"/>
    <col min="6" max="6" width="15.7109375" style="82" customWidth="1"/>
    <col min="7" max="16384" width="8.8515625" style="70" customWidth="1"/>
  </cols>
  <sheetData>
    <row r="1" spans="1:6" s="75" customFormat="1" ht="48.75" customHeight="1">
      <c r="A1" s="181" t="s">
        <v>150</v>
      </c>
      <c r="B1" s="181"/>
      <c r="C1" s="181"/>
      <c r="D1" s="181"/>
      <c r="E1" s="181"/>
      <c r="F1" s="181"/>
    </row>
    <row r="2" spans="1:6" s="75" customFormat="1" ht="31.5" customHeight="1">
      <c r="A2" s="186" t="s">
        <v>48</v>
      </c>
      <c r="B2" s="186"/>
      <c r="C2" s="186"/>
      <c r="D2" s="186"/>
      <c r="E2" s="186"/>
      <c r="F2" s="186"/>
    </row>
    <row r="3" ht="12" customHeight="1"/>
    <row r="4" spans="1:6" ht="32.25" customHeight="1">
      <c r="A4" s="183" t="s">
        <v>43</v>
      </c>
      <c r="B4" s="184" t="s">
        <v>44</v>
      </c>
      <c r="C4" s="184" t="s">
        <v>45</v>
      </c>
      <c r="D4" s="184" t="s">
        <v>46</v>
      </c>
      <c r="E4" s="185" t="s">
        <v>149</v>
      </c>
      <c r="F4" s="185"/>
    </row>
    <row r="5" spans="1:6" ht="18.75" customHeight="1">
      <c r="A5" s="183"/>
      <c r="B5" s="184"/>
      <c r="C5" s="184"/>
      <c r="D5" s="184"/>
      <c r="E5" s="184" t="s">
        <v>59</v>
      </c>
      <c r="F5" s="187" t="s">
        <v>58</v>
      </c>
    </row>
    <row r="6" spans="1:6" ht="41.25" customHeight="1">
      <c r="A6" s="183"/>
      <c r="B6" s="184"/>
      <c r="C6" s="184"/>
      <c r="D6" s="184"/>
      <c r="E6" s="184"/>
      <c r="F6" s="187"/>
    </row>
    <row r="7" spans="1:6" ht="15.75">
      <c r="A7" s="86" t="s">
        <v>49</v>
      </c>
      <c r="B7" s="72">
        <v>1</v>
      </c>
      <c r="C7" s="83">
        <v>2</v>
      </c>
      <c r="D7" s="83">
        <v>3</v>
      </c>
      <c r="E7" s="83">
        <v>4</v>
      </c>
      <c r="F7" s="83">
        <v>5</v>
      </c>
    </row>
    <row r="8" spans="1:13" ht="27" customHeight="1">
      <c r="A8" s="188" t="s">
        <v>29</v>
      </c>
      <c r="B8" s="188"/>
      <c r="C8" s="188"/>
      <c r="D8" s="188"/>
      <c r="E8" s="188"/>
      <c r="F8" s="188"/>
      <c r="M8" s="84"/>
    </row>
    <row r="9" spans="1:13" ht="15.75">
      <c r="A9" s="141" t="s">
        <v>173</v>
      </c>
      <c r="B9" s="143">
        <v>37</v>
      </c>
      <c r="C9" s="143">
        <v>74</v>
      </c>
      <c r="D9" s="86">
        <f aca="true" t="shared" si="0" ref="D9:D20">B9-C9</f>
        <v>-37</v>
      </c>
      <c r="E9" s="86">
        <v>9</v>
      </c>
      <c r="F9" s="86">
        <v>28</v>
      </c>
      <c r="M9" s="84"/>
    </row>
    <row r="10" spans="1:6" ht="15.75">
      <c r="A10" s="141" t="s">
        <v>174</v>
      </c>
      <c r="B10" s="143">
        <v>31</v>
      </c>
      <c r="C10" s="143">
        <v>35</v>
      </c>
      <c r="D10" s="86">
        <f t="shared" si="0"/>
        <v>-4</v>
      </c>
      <c r="E10" s="86">
        <v>12</v>
      </c>
      <c r="F10" s="86">
        <v>17</v>
      </c>
    </row>
    <row r="11" spans="1:6" ht="15.75">
      <c r="A11" s="141" t="s">
        <v>175</v>
      </c>
      <c r="B11" s="143">
        <v>26</v>
      </c>
      <c r="C11" s="143">
        <v>34</v>
      </c>
      <c r="D11" s="86">
        <f t="shared" si="0"/>
        <v>-8</v>
      </c>
      <c r="E11" s="86">
        <v>0</v>
      </c>
      <c r="F11" s="86">
        <v>19</v>
      </c>
    </row>
    <row r="12" spans="1:6" ht="15.75">
      <c r="A12" s="141" t="s">
        <v>176</v>
      </c>
      <c r="B12" s="143">
        <v>26</v>
      </c>
      <c r="C12" s="143">
        <v>31</v>
      </c>
      <c r="D12" s="86">
        <f t="shared" si="0"/>
        <v>-5</v>
      </c>
      <c r="E12" s="86">
        <v>2</v>
      </c>
      <c r="F12" s="86">
        <v>17</v>
      </c>
    </row>
    <row r="13" spans="1:6" ht="15.75">
      <c r="A13" s="141" t="s">
        <v>177</v>
      </c>
      <c r="B13" s="143">
        <v>25</v>
      </c>
      <c r="C13" s="143">
        <v>10</v>
      </c>
      <c r="D13" s="86">
        <f t="shared" si="0"/>
        <v>15</v>
      </c>
      <c r="E13" s="86">
        <v>4</v>
      </c>
      <c r="F13" s="86">
        <v>6</v>
      </c>
    </row>
    <row r="14" spans="1:6" ht="31.5">
      <c r="A14" s="141" t="s">
        <v>178</v>
      </c>
      <c r="B14" s="143">
        <v>25</v>
      </c>
      <c r="C14" s="143">
        <v>6</v>
      </c>
      <c r="D14" s="86">
        <f t="shared" si="0"/>
        <v>19</v>
      </c>
      <c r="E14" s="86">
        <v>5</v>
      </c>
      <c r="F14" s="86">
        <v>4</v>
      </c>
    </row>
    <row r="15" spans="1:6" ht="15.75">
      <c r="A15" s="141" t="s">
        <v>179</v>
      </c>
      <c r="B15" s="143">
        <v>19</v>
      </c>
      <c r="C15" s="143">
        <v>34</v>
      </c>
      <c r="D15" s="86">
        <f t="shared" si="0"/>
        <v>-15</v>
      </c>
      <c r="E15" s="86">
        <v>4</v>
      </c>
      <c r="F15" s="86">
        <v>20</v>
      </c>
    </row>
    <row r="16" spans="1:6" ht="15.75">
      <c r="A16" s="141" t="s">
        <v>180</v>
      </c>
      <c r="B16" s="143">
        <v>18</v>
      </c>
      <c r="C16" s="143">
        <v>10</v>
      </c>
      <c r="D16" s="86">
        <f t="shared" si="0"/>
        <v>8</v>
      </c>
      <c r="E16" s="86">
        <v>6</v>
      </c>
      <c r="F16" s="86">
        <v>1</v>
      </c>
    </row>
    <row r="17" spans="1:6" ht="16.5" customHeight="1">
      <c r="A17" s="141" t="s">
        <v>181</v>
      </c>
      <c r="B17" s="143">
        <v>17</v>
      </c>
      <c r="C17" s="143">
        <v>19</v>
      </c>
      <c r="D17" s="86">
        <f t="shared" si="0"/>
        <v>-2</v>
      </c>
      <c r="E17" s="86">
        <v>2</v>
      </c>
      <c r="F17" s="86">
        <v>10</v>
      </c>
    </row>
    <row r="18" spans="1:6" ht="15.75">
      <c r="A18" s="141" t="s">
        <v>182</v>
      </c>
      <c r="B18" s="143">
        <v>16</v>
      </c>
      <c r="C18" s="143">
        <v>23</v>
      </c>
      <c r="D18" s="86">
        <f t="shared" si="0"/>
        <v>-7</v>
      </c>
      <c r="E18" s="86">
        <v>3</v>
      </c>
      <c r="F18" s="86">
        <v>12</v>
      </c>
    </row>
    <row r="19" spans="1:6" ht="15.75">
      <c r="A19" s="141" t="s">
        <v>183</v>
      </c>
      <c r="B19" s="143">
        <v>14</v>
      </c>
      <c r="C19" s="143">
        <v>27</v>
      </c>
      <c r="D19" s="86">
        <f t="shared" si="0"/>
        <v>-13</v>
      </c>
      <c r="E19" s="86">
        <v>1</v>
      </c>
      <c r="F19" s="86">
        <v>14</v>
      </c>
    </row>
    <row r="20" spans="1:6" ht="31.5">
      <c r="A20" s="141" t="s">
        <v>184</v>
      </c>
      <c r="B20" s="143">
        <v>13</v>
      </c>
      <c r="C20" s="143">
        <v>287</v>
      </c>
      <c r="D20" s="86">
        <f t="shared" si="0"/>
        <v>-274</v>
      </c>
      <c r="E20" s="86">
        <v>2</v>
      </c>
      <c r="F20" s="86">
        <v>144</v>
      </c>
    </row>
    <row r="21" spans="1:6" ht="30" customHeight="1">
      <c r="A21" s="188" t="s">
        <v>3</v>
      </c>
      <c r="B21" s="188"/>
      <c r="C21" s="188"/>
      <c r="D21" s="188"/>
      <c r="E21" s="188"/>
      <c r="F21" s="188"/>
    </row>
    <row r="22" spans="1:6" ht="31.5" customHeight="1">
      <c r="A22" s="149" t="s">
        <v>103</v>
      </c>
      <c r="B22" s="79">
        <v>156</v>
      </c>
      <c r="C22" s="79">
        <v>88</v>
      </c>
      <c r="D22" s="79">
        <f aca="true" t="shared" si="1" ref="D22:D31">B22-C22</f>
        <v>68</v>
      </c>
      <c r="E22" s="79">
        <v>8</v>
      </c>
      <c r="F22" s="133">
        <v>33</v>
      </c>
    </row>
    <row r="23" spans="1:6" ht="31.5">
      <c r="A23" s="149" t="s">
        <v>134</v>
      </c>
      <c r="B23" s="79">
        <v>45</v>
      </c>
      <c r="C23" s="79">
        <v>24</v>
      </c>
      <c r="D23" s="79">
        <f t="shared" si="1"/>
        <v>21</v>
      </c>
      <c r="E23" s="79">
        <v>9</v>
      </c>
      <c r="F23" s="133">
        <v>7</v>
      </c>
    </row>
    <row r="24" spans="1:6" ht="31.5">
      <c r="A24" s="149" t="s">
        <v>185</v>
      </c>
      <c r="B24" s="79">
        <v>35</v>
      </c>
      <c r="C24" s="79">
        <v>63</v>
      </c>
      <c r="D24" s="79">
        <f t="shared" si="1"/>
        <v>-28</v>
      </c>
      <c r="E24" s="79">
        <v>4</v>
      </c>
      <c r="F24" s="133">
        <v>32</v>
      </c>
    </row>
    <row r="25" spans="1:6" ht="15.75">
      <c r="A25" s="149" t="s">
        <v>186</v>
      </c>
      <c r="B25" s="79">
        <v>33</v>
      </c>
      <c r="C25" s="79">
        <v>53</v>
      </c>
      <c r="D25" s="79">
        <f t="shared" si="1"/>
        <v>-20</v>
      </c>
      <c r="E25" s="79">
        <v>4</v>
      </c>
      <c r="F25" s="133">
        <v>24</v>
      </c>
    </row>
    <row r="26" spans="1:6" ht="15.75">
      <c r="A26" s="149" t="s">
        <v>187</v>
      </c>
      <c r="B26" s="79">
        <v>26</v>
      </c>
      <c r="C26" s="79">
        <v>8</v>
      </c>
      <c r="D26" s="79">
        <f t="shared" si="1"/>
        <v>18</v>
      </c>
      <c r="E26" s="79">
        <v>11</v>
      </c>
      <c r="F26" s="133">
        <v>1</v>
      </c>
    </row>
    <row r="27" spans="1:6" ht="14.25" customHeight="1">
      <c r="A27" s="149" t="s">
        <v>188</v>
      </c>
      <c r="B27" s="79">
        <v>23</v>
      </c>
      <c r="C27" s="79">
        <v>14</v>
      </c>
      <c r="D27" s="79">
        <f t="shared" si="1"/>
        <v>9</v>
      </c>
      <c r="E27" s="79">
        <v>7</v>
      </c>
      <c r="F27" s="133">
        <v>7</v>
      </c>
    </row>
    <row r="28" spans="1:6" ht="15.75">
      <c r="A28" s="149" t="s">
        <v>189</v>
      </c>
      <c r="B28" s="79">
        <v>19</v>
      </c>
      <c r="C28" s="79">
        <v>12</v>
      </c>
      <c r="D28" s="79">
        <f t="shared" si="1"/>
        <v>7</v>
      </c>
      <c r="E28" s="79">
        <v>4</v>
      </c>
      <c r="F28" s="133">
        <v>3</v>
      </c>
    </row>
    <row r="29" spans="1:6" ht="15.75">
      <c r="A29" s="149" t="s">
        <v>190</v>
      </c>
      <c r="B29" s="79">
        <v>16</v>
      </c>
      <c r="C29" s="79">
        <v>17</v>
      </c>
      <c r="D29" s="79">
        <f t="shared" si="1"/>
        <v>-1</v>
      </c>
      <c r="E29" s="79">
        <v>4</v>
      </c>
      <c r="F29" s="133">
        <v>5</v>
      </c>
    </row>
    <row r="30" spans="1:6" ht="15.75">
      <c r="A30" s="149" t="s">
        <v>191</v>
      </c>
      <c r="B30" s="79">
        <v>14</v>
      </c>
      <c r="C30" s="79">
        <v>12</v>
      </c>
      <c r="D30" s="79">
        <f t="shared" si="1"/>
        <v>2</v>
      </c>
      <c r="E30" s="79">
        <v>2</v>
      </c>
      <c r="F30" s="133">
        <v>6</v>
      </c>
    </row>
    <row r="31" spans="1:6" ht="15.75">
      <c r="A31" s="149" t="s">
        <v>192</v>
      </c>
      <c r="B31" s="79">
        <v>13</v>
      </c>
      <c r="C31" s="79">
        <v>9</v>
      </c>
      <c r="D31" s="79">
        <f t="shared" si="1"/>
        <v>4</v>
      </c>
      <c r="E31" s="79">
        <v>0</v>
      </c>
      <c r="F31" s="133">
        <v>1</v>
      </c>
    </row>
    <row r="32" spans="1:6" ht="30" customHeight="1">
      <c r="A32" s="188" t="s">
        <v>2</v>
      </c>
      <c r="B32" s="188"/>
      <c r="C32" s="188"/>
      <c r="D32" s="188"/>
      <c r="E32" s="188"/>
      <c r="F32" s="188"/>
    </row>
    <row r="33" spans="1:6" ht="15.75">
      <c r="A33" s="144" t="s">
        <v>101</v>
      </c>
      <c r="B33" s="143">
        <v>168</v>
      </c>
      <c r="C33" s="143">
        <v>175</v>
      </c>
      <c r="D33" s="79">
        <f aca="true" t="shared" si="2" ref="D33:D53">B33-C33</f>
        <v>-7</v>
      </c>
      <c r="E33" s="143">
        <v>27</v>
      </c>
      <c r="F33" s="143">
        <v>82</v>
      </c>
    </row>
    <row r="34" spans="1:6" ht="15.75">
      <c r="A34" s="144" t="s">
        <v>117</v>
      </c>
      <c r="B34" s="143">
        <v>96</v>
      </c>
      <c r="C34" s="143">
        <v>156</v>
      </c>
      <c r="D34" s="79">
        <f t="shared" si="2"/>
        <v>-60</v>
      </c>
      <c r="E34" s="143">
        <v>16</v>
      </c>
      <c r="F34" s="143">
        <v>84</v>
      </c>
    </row>
    <row r="35" spans="1:6" ht="15.75">
      <c r="A35" s="144" t="s">
        <v>118</v>
      </c>
      <c r="B35" s="143">
        <v>74</v>
      </c>
      <c r="C35" s="143">
        <v>40</v>
      </c>
      <c r="D35" s="79">
        <f t="shared" si="2"/>
        <v>34</v>
      </c>
      <c r="E35" s="143">
        <v>13</v>
      </c>
      <c r="F35" s="143">
        <v>22</v>
      </c>
    </row>
    <row r="36" spans="1:6" ht="14.25" customHeight="1">
      <c r="A36" s="144" t="s">
        <v>127</v>
      </c>
      <c r="B36" s="143">
        <v>63</v>
      </c>
      <c r="C36" s="143">
        <v>117</v>
      </c>
      <c r="D36" s="79">
        <f t="shared" si="2"/>
        <v>-54</v>
      </c>
      <c r="E36" s="143">
        <v>13</v>
      </c>
      <c r="F36" s="143">
        <v>61</v>
      </c>
    </row>
    <row r="37" spans="1:6" ht="15.75">
      <c r="A37" s="144" t="s">
        <v>142</v>
      </c>
      <c r="B37" s="143">
        <v>47</v>
      </c>
      <c r="C37" s="143">
        <v>33</v>
      </c>
      <c r="D37" s="79">
        <f t="shared" si="2"/>
        <v>14</v>
      </c>
      <c r="E37" s="143">
        <v>13</v>
      </c>
      <c r="F37" s="143">
        <v>11</v>
      </c>
    </row>
    <row r="38" spans="1:6" ht="15.75">
      <c r="A38" s="144" t="s">
        <v>193</v>
      </c>
      <c r="B38" s="143">
        <v>27</v>
      </c>
      <c r="C38" s="143">
        <v>3</v>
      </c>
      <c r="D38" s="79">
        <f t="shared" si="2"/>
        <v>24</v>
      </c>
      <c r="E38" s="143">
        <v>13</v>
      </c>
      <c r="F38" s="143">
        <v>1</v>
      </c>
    </row>
    <row r="39" spans="1:6" ht="13.5" customHeight="1">
      <c r="A39" s="144" t="s">
        <v>194</v>
      </c>
      <c r="B39" s="143">
        <v>26</v>
      </c>
      <c r="C39" s="143">
        <v>28</v>
      </c>
      <c r="D39" s="79">
        <f t="shared" si="2"/>
        <v>-2</v>
      </c>
      <c r="E39" s="143">
        <v>8</v>
      </c>
      <c r="F39" s="143">
        <v>11</v>
      </c>
    </row>
    <row r="40" spans="1:6" ht="13.5" customHeight="1">
      <c r="A40" s="144" t="s">
        <v>195</v>
      </c>
      <c r="B40" s="143">
        <v>22</v>
      </c>
      <c r="C40" s="143">
        <v>17</v>
      </c>
      <c r="D40" s="79">
        <f t="shared" si="2"/>
        <v>5</v>
      </c>
      <c r="E40" s="143">
        <v>7</v>
      </c>
      <c r="F40" s="143">
        <v>6</v>
      </c>
    </row>
    <row r="41" spans="1:6" ht="13.5" customHeight="1">
      <c r="A41" s="144" t="s">
        <v>196</v>
      </c>
      <c r="B41" s="143">
        <v>19</v>
      </c>
      <c r="C41" s="143">
        <v>24</v>
      </c>
      <c r="D41" s="79">
        <f t="shared" si="2"/>
        <v>-5</v>
      </c>
      <c r="E41" s="143">
        <v>4</v>
      </c>
      <c r="F41" s="143">
        <v>13</v>
      </c>
    </row>
    <row r="42" spans="1:6" ht="15" customHeight="1">
      <c r="A42" s="141" t="s">
        <v>197</v>
      </c>
      <c r="B42" s="143">
        <v>19</v>
      </c>
      <c r="C42" s="143">
        <v>8</v>
      </c>
      <c r="D42" s="79">
        <f t="shared" si="2"/>
        <v>11</v>
      </c>
      <c r="E42" s="143">
        <v>6</v>
      </c>
      <c r="F42" s="143">
        <v>2</v>
      </c>
    </row>
    <row r="43" spans="1:6" ht="14.25" customHeight="1">
      <c r="A43" s="141" t="s">
        <v>198</v>
      </c>
      <c r="B43" s="143">
        <v>17</v>
      </c>
      <c r="C43" s="143">
        <v>11</v>
      </c>
      <c r="D43" s="79">
        <f t="shared" si="2"/>
        <v>6</v>
      </c>
      <c r="E43" s="143">
        <v>0</v>
      </c>
      <c r="F43" s="143">
        <v>5</v>
      </c>
    </row>
    <row r="44" spans="1:6" ht="14.25" customHeight="1">
      <c r="A44" s="141" t="s">
        <v>199</v>
      </c>
      <c r="B44" s="143">
        <v>17</v>
      </c>
      <c r="C44" s="143">
        <v>6</v>
      </c>
      <c r="D44" s="79">
        <f t="shared" si="2"/>
        <v>11</v>
      </c>
      <c r="E44" s="143">
        <v>1</v>
      </c>
      <c r="F44" s="143">
        <v>5</v>
      </c>
    </row>
    <row r="45" spans="1:6" ht="13.5" customHeight="1">
      <c r="A45" s="144" t="s">
        <v>200</v>
      </c>
      <c r="B45" s="143">
        <v>15</v>
      </c>
      <c r="C45" s="143">
        <v>11</v>
      </c>
      <c r="D45" s="79">
        <f t="shared" si="2"/>
        <v>4</v>
      </c>
      <c r="E45" s="143">
        <v>7</v>
      </c>
      <c r="F45" s="143">
        <v>8</v>
      </c>
    </row>
    <row r="46" spans="1:6" ht="13.5" customHeight="1">
      <c r="A46" s="144" t="s">
        <v>201</v>
      </c>
      <c r="B46" s="143">
        <v>12</v>
      </c>
      <c r="C46" s="143">
        <v>3</v>
      </c>
      <c r="D46" s="79">
        <f t="shared" si="2"/>
        <v>9</v>
      </c>
      <c r="E46" s="143">
        <v>1</v>
      </c>
      <c r="F46" s="143">
        <v>2</v>
      </c>
    </row>
    <row r="47" spans="1:6" ht="13.5" customHeight="1">
      <c r="A47" s="144" t="s">
        <v>202</v>
      </c>
      <c r="B47" s="143">
        <v>12</v>
      </c>
      <c r="C47" s="143">
        <v>2</v>
      </c>
      <c r="D47" s="79">
        <f t="shared" si="2"/>
        <v>10</v>
      </c>
      <c r="E47" s="143">
        <v>6</v>
      </c>
      <c r="F47" s="143">
        <v>0</v>
      </c>
    </row>
    <row r="48" spans="1:6" ht="16.5" customHeight="1">
      <c r="A48" s="149" t="s">
        <v>203</v>
      </c>
      <c r="B48" s="143">
        <v>12</v>
      </c>
      <c r="C48" s="143">
        <v>13</v>
      </c>
      <c r="D48" s="79">
        <f t="shared" si="2"/>
        <v>-1</v>
      </c>
      <c r="E48" s="143">
        <v>3</v>
      </c>
      <c r="F48" s="143">
        <v>2</v>
      </c>
    </row>
    <row r="49" spans="1:6" ht="14.25" customHeight="1">
      <c r="A49" s="149" t="s">
        <v>204</v>
      </c>
      <c r="B49" s="143">
        <v>11</v>
      </c>
      <c r="C49" s="143">
        <v>7</v>
      </c>
      <c r="D49" s="79">
        <f t="shared" si="2"/>
        <v>4</v>
      </c>
      <c r="E49" s="143">
        <v>4</v>
      </c>
      <c r="F49" s="143">
        <v>2</v>
      </c>
    </row>
    <row r="50" spans="1:6" ht="15.75">
      <c r="A50" s="144" t="s">
        <v>205</v>
      </c>
      <c r="B50" s="143">
        <v>11</v>
      </c>
      <c r="C50" s="143">
        <v>8</v>
      </c>
      <c r="D50" s="79">
        <f t="shared" si="2"/>
        <v>3</v>
      </c>
      <c r="E50" s="143">
        <v>5</v>
      </c>
      <c r="F50" s="143">
        <v>3</v>
      </c>
    </row>
    <row r="51" spans="1:6" ht="15.75">
      <c r="A51" s="144" t="s">
        <v>206</v>
      </c>
      <c r="B51" s="143">
        <v>10</v>
      </c>
      <c r="C51" s="143">
        <v>12</v>
      </c>
      <c r="D51" s="79">
        <f t="shared" si="2"/>
        <v>-2</v>
      </c>
      <c r="E51" s="143">
        <v>3</v>
      </c>
      <c r="F51" s="143">
        <v>10</v>
      </c>
    </row>
    <row r="52" spans="1:6" ht="15.75">
      <c r="A52" s="144" t="s">
        <v>207</v>
      </c>
      <c r="B52" s="143">
        <v>10</v>
      </c>
      <c r="C52" s="143">
        <v>12</v>
      </c>
      <c r="D52" s="79">
        <f t="shared" si="2"/>
        <v>-2</v>
      </c>
      <c r="E52" s="143">
        <v>2</v>
      </c>
      <c r="F52" s="143">
        <v>8</v>
      </c>
    </row>
    <row r="53" spans="1:6" ht="21" customHeight="1">
      <c r="A53" s="144" t="s">
        <v>208</v>
      </c>
      <c r="B53" s="143">
        <v>10</v>
      </c>
      <c r="C53" s="143">
        <v>1</v>
      </c>
      <c r="D53" s="79">
        <f t="shared" si="2"/>
        <v>9</v>
      </c>
      <c r="E53" s="143">
        <v>0</v>
      </c>
      <c r="F53" s="143">
        <v>1</v>
      </c>
    </row>
    <row r="54" spans="1:6" ht="30" customHeight="1">
      <c r="A54" s="188" t="s">
        <v>1</v>
      </c>
      <c r="B54" s="188"/>
      <c r="C54" s="188"/>
      <c r="D54" s="188"/>
      <c r="E54" s="188"/>
      <c r="F54" s="188"/>
    </row>
    <row r="55" spans="1:6" ht="15.75">
      <c r="A55" s="149" t="s">
        <v>116</v>
      </c>
      <c r="B55" s="143">
        <v>86</v>
      </c>
      <c r="C55" s="143">
        <v>93</v>
      </c>
      <c r="D55" s="79">
        <f aca="true" t="shared" si="3" ref="D55:D69">B55-C55</f>
        <v>-7</v>
      </c>
      <c r="E55" s="79">
        <v>14</v>
      </c>
      <c r="F55" s="133">
        <v>58</v>
      </c>
    </row>
    <row r="56" spans="1:6" ht="15.75">
      <c r="A56" s="141" t="s">
        <v>135</v>
      </c>
      <c r="B56" s="143">
        <v>46</v>
      </c>
      <c r="C56" s="143">
        <v>40</v>
      </c>
      <c r="D56" s="79">
        <f t="shared" si="3"/>
        <v>6</v>
      </c>
      <c r="E56" s="79">
        <v>14</v>
      </c>
      <c r="F56" s="133">
        <v>18</v>
      </c>
    </row>
    <row r="57" spans="1:6" ht="31.5">
      <c r="A57" s="141" t="s">
        <v>209</v>
      </c>
      <c r="B57" s="143">
        <v>41</v>
      </c>
      <c r="C57" s="143">
        <v>2</v>
      </c>
      <c r="D57" s="79">
        <f t="shared" si="3"/>
        <v>39</v>
      </c>
      <c r="E57" s="79">
        <v>20</v>
      </c>
      <c r="F57" s="133">
        <v>1</v>
      </c>
    </row>
    <row r="58" spans="1:6" ht="15.75">
      <c r="A58" s="149" t="s">
        <v>210</v>
      </c>
      <c r="B58" s="143">
        <v>37</v>
      </c>
      <c r="C58" s="143">
        <v>34</v>
      </c>
      <c r="D58" s="79">
        <f t="shared" si="3"/>
        <v>3</v>
      </c>
      <c r="E58" s="86">
        <v>7</v>
      </c>
      <c r="F58" s="133">
        <v>14</v>
      </c>
    </row>
    <row r="59" spans="1:6" ht="15" customHeight="1">
      <c r="A59" s="149" t="s">
        <v>211</v>
      </c>
      <c r="B59" s="143">
        <v>28</v>
      </c>
      <c r="C59" s="143">
        <v>23</v>
      </c>
      <c r="D59" s="79">
        <f t="shared" si="3"/>
        <v>5</v>
      </c>
      <c r="E59" s="79">
        <v>3</v>
      </c>
      <c r="F59" s="133">
        <v>10</v>
      </c>
    </row>
    <row r="60" spans="1:6" ht="15.75">
      <c r="A60" s="149" t="s">
        <v>212</v>
      </c>
      <c r="B60" s="143">
        <v>23</v>
      </c>
      <c r="C60" s="143">
        <v>10</v>
      </c>
      <c r="D60" s="79">
        <f t="shared" si="3"/>
        <v>13</v>
      </c>
      <c r="E60" s="79">
        <v>5</v>
      </c>
      <c r="F60" s="133">
        <v>6</v>
      </c>
    </row>
    <row r="61" spans="1:6" ht="15.75">
      <c r="A61" s="149" t="s">
        <v>213</v>
      </c>
      <c r="B61" s="143">
        <v>22</v>
      </c>
      <c r="C61" s="143">
        <v>44</v>
      </c>
      <c r="D61" s="79">
        <f t="shared" si="3"/>
        <v>-22</v>
      </c>
      <c r="E61" s="79">
        <v>18</v>
      </c>
      <c r="F61" s="133">
        <v>20</v>
      </c>
    </row>
    <row r="62" spans="1:6" ht="15.75">
      <c r="A62" s="149" t="s">
        <v>214</v>
      </c>
      <c r="B62" s="143">
        <v>19</v>
      </c>
      <c r="C62" s="143">
        <v>21</v>
      </c>
      <c r="D62" s="79">
        <f t="shared" si="3"/>
        <v>-2</v>
      </c>
      <c r="E62" s="79">
        <v>4</v>
      </c>
      <c r="F62" s="133">
        <v>8</v>
      </c>
    </row>
    <row r="63" spans="1:6" ht="15.75">
      <c r="A63" s="149" t="s">
        <v>215</v>
      </c>
      <c r="B63" s="143">
        <v>18</v>
      </c>
      <c r="C63" s="143">
        <v>31</v>
      </c>
      <c r="D63" s="79">
        <f t="shared" si="3"/>
        <v>-13</v>
      </c>
      <c r="E63" s="79">
        <v>2</v>
      </c>
      <c r="F63" s="133">
        <v>16</v>
      </c>
    </row>
    <row r="64" spans="1:6" ht="15.75">
      <c r="A64" s="149" t="s">
        <v>216</v>
      </c>
      <c r="B64" s="143">
        <v>17</v>
      </c>
      <c r="C64" s="143">
        <v>25</v>
      </c>
      <c r="D64" s="79">
        <f t="shared" si="3"/>
        <v>-8</v>
      </c>
      <c r="E64" s="79">
        <v>3</v>
      </c>
      <c r="F64" s="133">
        <v>15</v>
      </c>
    </row>
    <row r="65" spans="1:6" ht="15.75">
      <c r="A65" s="149" t="s">
        <v>217</v>
      </c>
      <c r="B65" s="143">
        <v>17</v>
      </c>
      <c r="C65" s="143">
        <v>19</v>
      </c>
      <c r="D65" s="79">
        <f t="shared" si="3"/>
        <v>-2</v>
      </c>
      <c r="E65" s="79">
        <v>3</v>
      </c>
      <c r="F65" s="133">
        <v>7</v>
      </c>
    </row>
    <row r="66" spans="1:6" ht="15.75">
      <c r="A66" s="149" t="s">
        <v>218</v>
      </c>
      <c r="B66" s="143">
        <v>17</v>
      </c>
      <c r="C66" s="143">
        <v>32</v>
      </c>
      <c r="D66" s="79">
        <f t="shared" si="3"/>
        <v>-15</v>
      </c>
      <c r="E66" s="79">
        <v>2</v>
      </c>
      <c r="F66" s="133">
        <v>14</v>
      </c>
    </row>
    <row r="67" spans="1:6" ht="15.75">
      <c r="A67" s="149" t="s">
        <v>219</v>
      </c>
      <c r="B67" s="143">
        <v>17</v>
      </c>
      <c r="C67" s="143">
        <v>1</v>
      </c>
      <c r="D67" s="79">
        <f t="shared" si="3"/>
        <v>16</v>
      </c>
      <c r="E67" s="79">
        <v>2</v>
      </c>
      <c r="F67" s="133">
        <v>0</v>
      </c>
    </row>
    <row r="68" spans="1:6" ht="31.5">
      <c r="A68" s="149" t="s">
        <v>220</v>
      </c>
      <c r="B68" s="143">
        <v>11</v>
      </c>
      <c r="C68" s="143">
        <v>5</v>
      </c>
      <c r="D68" s="79">
        <f t="shared" si="3"/>
        <v>6</v>
      </c>
      <c r="E68" s="79">
        <v>0</v>
      </c>
      <c r="F68" s="133">
        <v>0</v>
      </c>
    </row>
    <row r="69" spans="1:6" ht="15.75">
      <c r="A69" s="149" t="s">
        <v>221</v>
      </c>
      <c r="B69" s="143">
        <v>10</v>
      </c>
      <c r="C69" s="143">
        <v>14</v>
      </c>
      <c r="D69" s="79">
        <f t="shared" si="3"/>
        <v>-4</v>
      </c>
      <c r="E69" s="79">
        <v>0</v>
      </c>
      <c r="F69" s="133">
        <v>7</v>
      </c>
    </row>
    <row r="70" spans="1:6" ht="30" customHeight="1">
      <c r="A70" s="188" t="s">
        <v>5</v>
      </c>
      <c r="B70" s="188"/>
      <c r="C70" s="188"/>
      <c r="D70" s="188"/>
      <c r="E70" s="188"/>
      <c r="F70" s="188"/>
    </row>
    <row r="71" spans="1:6" ht="15.75">
      <c r="A71" s="137" t="s">
        <v>100</v>
      </c>
      <c r="B71" s="86">
        <v>188</v>
      </c>
      <c r="C71" s="79">
        <v>274</v>
      </c>
      <c r="D71" s="79">
        <f aca="true" t="shared" si="4" ref="D71:D81">B71-C71</f>
        <v>-86</v>
      </c>
      <c r="E71" s="86">
        <v>38</v>
      </c>
      <c r="F71" s="133">
        <v>133</v>
      </c>
    </row>
    <row r="72" spans="1:6" ht="15.75">
      <c r="A72" s="137" t="s">
        <v>99</v>
      </c>
      <c r="B72" s="86">
        <v>183</v>
      </c>
      <c r="C72" s="79">
        <v>222</v>
      </c>
      <c r="D72" s="79">
        <f t="shared" si="4"/>
        <v>-39</v>
      </c>
      <c r="E72" s="79">
        <v>38</v>
      </c>
      <c r="F72" s="133">
        <v>129</v>
      </c>
    </row>
    <row r="73" spans="1:6" ht="21" customHeight="1">
      <c r="A73" s="137" t="s">
        <v>107</v>
      </c>
      <c r="B73" s="86">
        <v>130</v>
      </c>
      <c r="C73" s="79">
        <v>128</v>
      </c>
      <c r="D73" s="79">
        <f t="shared" si="4"/>
        <v>2</v>
      </c>
      <c r="E73" s="79">
        <v>9</v>
      </c>
      <c r="F73" s="133">
        <v>64</v>
      </c>
    </row>
    <row r="74" spans="1:6" ht="19.5" customHeight="1">
      <c r="A74" s="137" t="s">
        <v>110</v>
      </c>
      <c r="B74" s="86">
        <v>129</v>
      </c>
      <c r="C74" s="86">
        <v>131</v>
      </c>
      <c r="D74" s="79">
        <f t="shared" si="4"/>
        <v>-2</v>
      </c>
      <c r="E74" s="79">
        <v>26</v>
      </c>
      <c r="F74" s="133">
        <v>60</v>
      </c>
    </row>
    <row r="75" spans="1:6" ht="21.75" customHeight="1">
      <c r="A75" s="141" t="s">
        <v>122</v>
      </c>
      <c r="B75" s="86">
        <v>84</v>
      </c>
      <c r="C75" s="79">
        <v>23</v>
      </c>
      <c r="D75" s="79">
        <f t="shared" si="4"/>
        <v>61</v>
      </c>
      <c r="E75" s="86">
        <v>29</v>
      </c>
      <c r="F75" s="133">
        <v>9</v>
      </c>
    </row>
    <row r="76" spans="1:6" ht="17.25" customHeight="1">
      <c r="A76" s="141" t="s">
        <v>124</v>
      </c>
      <c r="B76" s="86">
        <v>74</v>
      </c>
      <c r="C76" s="79">
        <v>159</v>
      </c>
      <c r="D76" s="79">
        <f t="shared" si="4"/>
        <v>-85</v>
      </c>
      <c r="E76" s="79">
        <v>6</v>
      </c>
      <c r="F76" s="133">
        <v>75</v>
      </c>
    </row>
    <row r="77" spans="1:6" ht="21" customHeight="1">
      <c r="A77" s="141" t="s">
        <v>125</v>
      </c>
      <c r="B77" s="86">
        <v>68</v>
      </c>
      <c r="C77" s="79">
        <v>75</v>
      </c>
      <c r="D77" s="79">
        <f t="shared" si="4"/>
        <v>-7</v>
      </c>
      <c r="E77" s="79">
        <v>18</v>
      </c>
      <c r="F77" s="133">
        <v>27</v>
      </c>
    </row>
    <row r="78" spans="1:6" ht="57.75" customHeight="1">
      <c r="A78" s="141" t="s">
        <v>123</v>
      </c>
      <c r="B78" s="86">
        <v>64</v>
      </c>
      <c r="C78" s="79">
        <v>143</v>
      </c>
      <c r="D78" s="79">
        <f t="shared" si="4"/>
        <v>-79</v>
      </c>
      <c r="E78" s="79">
        <v>5</v>
      </c>
      <c r="F78" s="133">
        <v>104</v>
      </c>
    </row>
    <row r="79" spans="1:6" ht="21" customHeight="1">
      <c r="A79" s="141" t="s">
        <v>136</v>
      </c>
      <c r="B79" s="86">
        <v>44</v>
      </c>
      <c r="C79" s="79">
        <v>40</v>
      </c>
      <c r="D79" s="79">
        <f t="shared" si="4"/>
        <v>4</v>
      </c>
      <c r="E79" s="79">
        <v>3</v>
      </c>
      <c r="F79" s="133">
        <v>23</v>
      </c>
    </row>
    <row r="80" spans="1:6" ht="21" customHeight="1">
      <c r="A80" s="141" t="s">
        <v>143</v>
      </c>
      <c r="B80" s="86">
        <v>44</v>
      </c>
      <c r="C80" s="79">
        <v>39</v>
      </c>
      <c r="D80" s="79"/>
      <c r="E80" s="79">
        <v>6</v>
      </c>
      <c r="F80" s="133">
        <v>17</v>
      </c>
    </row>
    <row r="81" spans="1:6" ht="32.25" customHeight="1">
      <c r="A81" s="141" t="s">
        <v>222</v>
      </c>
      <c r="B81" s="86">
        <v>28</v>
      </c>
      <c r="C81" s="79">
        <v>31</v>
      </c>
      <c r="D81" s="79">
        <f t="shared" si="4"/>
        <v>-3</v>
      </c>
      <c r="E81" s="79">
        <v>7</v>
      </c>
      <c r="F81" s="133">
        <v>16</v>
      </c>
    </row>
    <row r="82" spans="1:6" ht="43.5" customHeight="1">
      <c r="A82" s="188" t="s">
        <v>50</v>
      </c>
      <c r="B82" s="188"/>
      <c r="C82" s="188"/>
      <c r="D82" s="188"/>
      <c r="E82" s="188"/>
      <c r="F82" s="188"/>
    </row>
    <row r="83" spans="1:6" ht="63" customHeight="1">
      <c r="A83" s="137" t="s">
        <v>96</v>
      </c>
      <c r="B83" s="86">
        <v>246</v>
      </c>
      <c r="C83" s="79">
        <v>503</v>
      </c>
      <c r="D83" s="79">
        <f>B83-C83</f>
        <v>-257</v>
      </c>
      <c r="E83" s="79">
        <v>10</v>
      </c>
      <c r="F83" s="79">
        <v>245</v>
      </c>
    </row>
    <row r="84" spans="1:6" ht="36" customHeight="1">
      <c r="A84" s="137" t="s">
        <v>113</v>
      </c>
      <c r="B84" s="86">
        <v>99</v>
      </c>
      <c r="C84" s="79">
        <v>83</v>
      </c>
      <c r="D84" s="79">
        <f>B84-C84</f>
        <v>16</v>
      </c>
      <c r="E84" s="79">
        <v>4</v>
      </c>
      <c r="F84" s="79">
        <v>34</v>
      </c>
    </row>
    <row r="85" spans="1:6" ht="35.25" customHeight="1">
      <c r="A85" s="137" t="s">
        <v>114</v>
      </c>
      <c r="B85" s="86">
        <v>85</v>
      </c>
      <c r="C85" s="79">
        <v>180</v>
      </c>
      <c r="D85" s="79">
        <f>B85-C85</f>
        <v>-95</v>
      </c>
      <c r="E85" s="79">
        <v>4</v>
      </c>
      <c r="F85" s="79">
        <v>64</v>
      </c>
    </row>
    <row r="86" spans="1:6" ht="15.75">
      <c r="A86" s="137" t="s">
        <v>223</v>
      </c>
      <c r="B86" s="86">
        <v>20</v>
      </c>
      <c r="C86" s="86">
        <v>32</v>
      </c>
      <c r="D86" s="79">
        <f>B86-C86</f>
        <v>-12</v>
      </c>
      <c r="E86" s="86">
        <v>7</v>
      </c>
      <c r="F86" s="79">
        <v>21</v>
      </c>
    </row>
    <row r="87" spans="1:6" ht="15.75">
      <c r="A87" s="137" t="s">
        <v>224</v>
      </c>
      <c r="B87" s="86">
        <v>9</v>
      </c>
      <c r="C87" s="86">
        <v>1</v>
      </c>
      <c r="D87" s="79">
        <f>B87-C87</f>
        <v>8</v>
      </c>
      <c r="E87" s="86">
        <v>1</v>
      </c>
      <c r="F87" s="79">
        <v>1</v>
      </c>
    </row>
    <row r="88" spans="1:6" ht="30" customHeight="1">
      <c r="A88" s="188" t="s">
        <v>6</v>
      </c>
      <c r="B88" s="188"/>
      <c r="C88" s="188"/>
      <c r="D88" s="188"/>
      <c r="E88" s="188"/>
      <c r="F88" s="188"/>
    </row>
    <row r="89" spans="1:6" ht="15.75">
      <c r="A89" s="137" t="s">
        <v>98</v>
      </c>
      <c r="B89" s="86">
        <v>335</v>
      </c>
      <c r="C89" s="79">
        <v>80</v>
      </c>
      <c r="D89" s="79">
        <f aca="true" t="shared" si="5" ref="D89:D116">B89-C89</f>
        <v>255</v>
      </c>
      <c r="E89" s="79">
        <v>127</v>
      </c>
      <c r="F89" s="133">
        <v>48</v>
      </c>
    </row>
    <row r="90" spans="1:6" ht="15.75">
      <c r="A90" s="137" t="s">
        <v>104</v>
      </c>
      <c r="B90" s="86">
        <v>191</v>
      </c>
      <c r="C90" s="79">
        <v>9</v>
      </c>
      <c r="D90" s="79">
        <f t="shared" si="5"/>
        <v>182</v>
      </c>
      <c r="E90" s="79">
        <v>53</v>
      </c>
      <c r="F90" s="133">
        <v>6</v>
      </c>
    </row>
    <row r="91" spans="1:6" ht="18.75" customHeight="1">
      <c r="A91" s="137" t="s">
        <v>109</v>
      </c>
      <c r="B91" s="86">
        <v>148</v>
      </c>
      <c r="C91" s="86">
        <v>94</v>
      </c>
      <c r="D91" s="79">
        <f t="shared" si="5"/>
        <v>54</v>
      </c>
      <c r="E91" s="86">
        <v>54</v>
      </c>
      <c r="F91" s="133">
        <v>66</v>
      </c>
    </row>
    <row r="92" spans="1:6" ht="31.5">
      <c r="A92" s="137" t="s">
        <v>111</v>
      </c>
      <c r="B92" s="86">
        <v>95</v>
      </c>
      <c r="C92" s="79">
        <v>61</v>
      </c>
      <c r="D92" s="79">
        <f t="shared" si="5"/>
        <v>34</v>
      </c>
      <c r="E92" s="79">
        <v>8</v>
      </c>
      <c r="F92" s="133">
        <v>32</v>
      </c>
    </row>
    <row r="93" spans="1:6" ht="15.75">
      <c r="A93" s="137" t="s">
        <v>115</v>
      </c>
      <c r="B93" s="86">
        <v>90</v>
      </c>
      <c r="C93" s="79">
        <v>59</v>
      </c>
      <c r="D93" s="79">
        <f t="shared" si="5"/>
        <v>31</v>
      </c>
      <c r="E93" s="79">
        <v>9</v>
      </c>
      <c r="F93" s="133">
        <v>17</v>
      </c>
    </row>
    <row r="94" spans="1:6" ht="15.75" customHeight="1">
      <c r="A94" s="137" t="s">
        <v>119</v>
      </c>
      <c r="B94" s="86">
        <v>80</v>
      </c>
      <c r="C94" s="79">
        <v>62</v>
      </c>
      <c r="D94" s="79">
        <f t="shared" si="5"/>
        <v>18</v>
      </c>
      <c r="E94" s="79">
        <v>11</v>
      </c>
      <c r="F94" s="133">
        <v>17</v>
      </c>
    </row>
    <row r="95" spans="1:6" ht="31.5">
      <c r="A95" s="137" t="s">
        <v>121</v>
      </c>
      <c r="B95" s="86">
        <v>67</v>
      </c>
      <c r="C95" s="79">
        <v>78</v>
      </c>
      <c r="D95" s="79">
        <f t="shared" si="5"/>
        <v>-11</v>
      </c>
      <c r="E95" s="79">
        <v>0</v>
      </c>
      <c r="F95" s="133">
        <v>15</v>
      </c>
    </row>
    <row r="96" spans="1:6" ht="15.75">
      <c r="A96" s="137" t="s">
        <v>130</v>
      </c>
      <c r="B96" s="86">
        <v>57</v>
      </c>
      <c r="C96" s="79">
        <v>30</v>
      </c>
      <c r="D96" s="79">
        <f t="shared" si="5"/>
        <v>27</v>
      </c>
      <c r="E96" s="79">
        <v>16</v>
      </c>
      <c r="F96" s="133">
        <v>9</v>
      </c>
    </row>
    <row r="97" spans="1:6" ht="15.75">
      <c r="A97" s="137" t="s">
        <v>129</v>
      </c>
      <c r="B97" s="86">
        <v>50</v>
      </c>
      <c r="C97" s="79">
        <v>1</v>
      </c>
      <c r="D97" s="79">
        <f t="shared" si="5"/>
        <v>49</v>
      </c>
      <c r="E97" s="79">
        <v>20</v>
      </c>
      <c r="F97" s="133">
        <v>0</v>
      </c>
    </row>
    <row r="98" spans="1:6" ht="18.75" customHeight="1">
      <c r="A98" s="137" t="s">
        <v>131</v>
      </c>
      <c r="B98" s="86">
        <v>49</v>
      </c>
      <c r="C98" s="79">
        <v>43</v>
      </c>
      <c r="D98" s="79">
        <f t="shared" si="5"/>
        <v>6</v>
      </c>
      <c r="E98" s="79">
        <v>11</v>
      </c>
      <c r="F98" s="133">
        <v>22</v>
      </c>
    </row>
    <row r="99" spans="1:6" ht="15.75">
      <c r="A99" s="137" t="s">
        <v>139</v>
      </c>
      <c r="B99" s="86">
        <v>48</v>
      </c>
      <c r="C99" s="79">
        <v>28</v>
      </c>
      <c r="D99" s="79">
        <f t="shared" si="5"/>
        <v>20</v>
      </c>
      <c r="E99" s="79">
        <v>7</v>
      </c>
      <c r="F99" s="133">
        <v>19</v>
      </c>
    </row>
    <row r="100" spans="1:6" ht="15.75">
      <c r="A100" s="137" t="s">
        <v>138</v>
      </c>
      <c r="B100" s="86">
        <v>46</v>
      </c>
      <c r="C100" s="79">
        <v>18</v>
      </c>
      <c r="D100" s="79">
        <f t="shared" si="5"/>
        <v>28</v>
      </c>
      <c r="E100" s="79">
        <v>3</v>
      </c>
      <c r="F100" s="133">
        <v>6</v>
      </c>
    </row>
    <row r="101" spans="1:6" ht="15.75">
      <c r="A101" s="137" t="s">
        <v>137</v>
      </c>
      <c r="B101" s="86">
        <v>45</v>
      </c>
      <c r="C101" s="79">
        <v>49</v>
      </c>
      <c r="D101" s="79">
        <f t="shared" si="5"/>
        <v>-4</v>
      </c>
      <c r="E101" s="79">
        <v>3</v>
      </c>
      <c r="F101" s="133">
        <v>25</v>
      </c>
    </row>
    <row r="102" spans="1:6" ht="15.75">
      <c r="A102" s="137" t="s">
        <v>144</v>
      </c>
      <c r="B102" s="86">
        <v>44</v>
      </c>
      <c r="C102" s="79">
        <v>22</v>
      </c>
      <c r="D102" s="79">
        <f t="shared" si="5"/>
        <v>22</v>
      </c>
      <c r="E102" s="79">
        <v>13</v>
      </c>
      <c r="F102" s="133">
        <v>12</v>
      </c>
    </row>
    <row r="103" spans="1:6" ht="15.75">
      <c r="A103" s="137" t="s">
        <v>132</v>
      </c>
      <c r="B103" s="86">
        <v>44</v>
      </c>
      <c r="C103" s="79">
        <v>12</v>
      </c>
      <c r="D103" s="79">
        <f t="shared" si="5"/>
        <v>32</v>
      </c>
      <c r="E103" s="79">
        <v>10</v>
      </c>
      <c r="F103" s="133">
        <v>10</v>
      </c>
    </row>
    <row r="104" spans="1:6" ht="47.25">
      <c r="A104" s="137" t="s">
        <v>225</v>
      </c>
      <c r="B104" s="86">
        <v>38</v>
      </c>
      <c r="C104" s="79">
        <v>10</v>
      </c>
      <c r="D104" s="79">
        <f t="shared" si="5"/>
        <v>28</v>
      </c>
      <c r="E104" s="79">
        <v>6</v>
      </c>
      <c r="F104" s="133">
        <v>6</v>
      </c>
    </row>
    <row r="105" spans="1:6" ht="31.5">
      <c r="A105" s="137" t="s">
        <v>226</v>
      </c>
      <c r="B105" s="86">
        <v>34</v>
      </c>
      <c r="C105" s="79">
        <v>9</v>
      </c>
      <c r="D105" s="79">
        <f t="shared" si="5"/>
        <v>25</v>
      </c>
      <c r="E105" s="79">
        <v>25</v>
      </c>
      <c r="F105" s="133">
        <v>6</v>
      </c>
    </row>
    <row r="106" spans="1:6" ht="15.75">
      <c r="A106" s="137" t="s">
        <v>227</v>
      </c>
      <c r="B106" s="86">
        <v>30</v>
      </c>
      <c r="C106" s="79">
        <v>9</v>
      </c>
      <c r="D106" s="79">
        <f t="shared" si="5"/>
        <v>21</v>
      </c>
      <c r="E106" s="79">
        <v>0</v>
      </c>
      <c r="F106" s="133">
        <v>3</v>
      </c>
    </row>
    <row r="107" spans="1:6" ht="15.75">
      <c r="A107" s="137" t="s">
        <v>228</v>
      </c>
      <c r="B107" s="86">
        <v>28</v>
      </c>
      <c r="C107" s="79">
        <v>20</v>
      </c>
      <c r="D107" s="79">
        <f t="shared" si="5"/>
        <v>8</v>
      </c>
      <c r="E107" s="79">
        <v>4</v>
      </c>
      <c r="F107" s="133">
        <v>11</v>
      </c>
    </row>
    <row r="108" spans="1:6" ht="15.75">
      <c r="A108" s="137" t="s">
        <v>229</v>
      </c>
      <c r="B108" s="86">
        <v>20</v>
      </c>
      <c r="C108" s="79">
        <v>0</v>
      </c>
      <c r="D108" s="79">
        <f t="shared" si="5"/>
        <v>20</v>
      </c>
      <c r="E108" s="79">
        <v>10</v>
      </c>
      <c r="F108" s="133">
        <v>0</v>
      </c>
    </row>
    <row r="109" spans="1:6" ht="31.5">
      <c r="A109" s="137" t="s">
        <v>230</v>
      </c>
      <c r="B109" s="86">
        <v>20</v>
      </c>
      <c r="C109" s="79">
        <v>3</v>
      </c>
      <c r="D109" s="79">
        <f t="shared" si="5"/>
        <v>17</v>
      </c>
      <c r="E109" s="79">
        <v>7</v>
      </c>
      <c r="F109" s="133">
        <v>1</v>
      </c>
    </row>
    <row r="110" spans="1:6" ht="31.5">
      <c r="A110" s="137" t="s">
        <v>231</v>
      </c>
      <c r="B110" s="86">
        <v>19</v>
      </c>
      <c r="C110" s="79">
        <v>17</v>
      </c>
      <c r="D110" s="79">
        <f t="shared" si="5"/>
        <v>2</v>
      </c>
      <c r="E110" s="79">
        <v>8</v>
      </c>
      <c r="F110" s="133">
        <v>3</v>
      </c>
    </row>
    <row r="111" spans="1:6" ht="15.75">
      <c r="A111" s="137" t="s">
        <v>232</v>
      </c>
      <c r="B111" s="86">
        <v>16</v>
      </c>
      <c r="C111" s="79">
        <v>26</v>
      </c>
      <c r="D111" s="79">
        <f t="shared" si="5"/>
        <v>-10</v>
      </c>
      <c r="E111" s="79">
        <v>0</v>
      </c>
      <c r="F111" s="133">
        <v>3</v>
      </c>
    </row>
    <row r="112" spans="1:6" ht="15.75">
      <c r="A112" s="137" t="s">
        <v>233</v>
      </c>
      <c r="B112" s="86">
        <v>16</v>
      </c>
      <c r="C112" s="79">
        <v>17</v>
      </c>
      <c r="D112" s="79">
        <f t="shared" si="5"/>
        <v>-1</v>
      </c>
      <c r="E112" s="79">
        <v>0</v>
      </c>
      <c r="F112" s="133">
        <v>9</v>
      </c>
    </row>
    <row r="113" spans="1:6" ht="31.5">
      <c r="A113" s="137" t="s">
        <v>234</v>
      </c>
      <c r="B113" s="86">
        <v>15</v>
      </c>
      <c r="C113" s="79">
        <v>8</v>
      </c>
      <c r="D113" s="79">
        <f t="shared" si="5"/>
        <v>7</v>
      </c>
      <c r="E113" s="79">
        <v>3</v>
      </c>
      <c r="F113" s="133">
        <v>2</v>
      </c>
    </row>
    <row r="114" spans="1:6" ht="15.75">
      <c r="A114" s="137" t="s">
        <v>235</v>
      </c>
      <c r="B114" s="86">
        <v>14</v>
      </c>
      <c r="C114" s="79">
        <v>2</v>
      </c>
      <c r="D114" s="79">
        <f t="shared" si="5"/>
        <v>12</v>
      </c>
      <c r="E114" s="79">
        <v>0</v>
      </c>
      <c r="F114" s="133">
        <v>2</v>
      </c>
    </row>
    <row r="115" spans="1:6" ht="15.75">
      <c r="A115" s="137" t="s">
        <v>236</v>
      </c>
      <c r="B115" s="86">
        <v>14</v>
      </c>
      <c r="C115" s="79">
        <v>0</v>
      </c>
      <c r="D115" s="79">
        <f t="shared" si="5"/>
        <v>14</v>
      </c>
      <c r="E115" s="79">
        <v>6</v>
      </c>
      <c r="F115" s="133">
        <v>0</v>
      </c>
    </row>
    <row r="116" spans="1:6" ht="31.5">
      <c r="A116" s="137" t="s">
        <v>237</v>
      </c>
      <c r="B116" s="86">
        <v>13</v>
      </c>
      <c r="C116" s="79">
        <v>14</v>
      </c>
      <c r="D116" s="79">
        <f t="shared" si="5"/>
        <v>-1</v>
      </c>
      <c r="E116" s="79">
        <v>0</v>
      </c>
      <c r="F116" s="133">
        <v>2</v>
      </c>
    </row>
    <row r="117" spans="1:6" ht="43.5" customHeight="1">
      <c r="A117" s="188" t="s">
        <v>51</v>
      </c>
      <c r="B117" s="188"/>
      <c r="C117" s="188"/>
      <c r="D117" s="188"/>
      <c r="E117" s="188"/>
      <c r="F117" s="188"/>
    </row>
    <row r="118" spans="1:6" ht="15.75">
      <c r="A118" s="137" t="s">
        <v>94</v>
      </c>
      <c r="B118" s="89">
        <v>422</v>
      </c>
      <c r="C118" s="90">
        <v>380</v>
      </c>
      <c r="D118" s="90">
        <f aca="true" t="shared" si="6" ref="D118:D148">B118-C118</f>
        <v>42</v>
      </c>
      <c r="E118" s="90">
        <v>53</v>
      </c>
      <c r="F118" s="139">
        <v>140</v>
      </c>
    </row>
    <row r="119" spans="1:6" ht="15.75">
      <c r="A119" s="137" t="s">
        <v>97</v>
      </c>
      <c r="B119" s="89">
        <v>205</v>
      </c>
      <c r="C119" s="89">
        <v>243</v>
      </c>
      <c r="D119" s="90">
        <f t="shared" si="6"/>
        <v>-38</v>
      </c>
      <c r="E119" s="89">
        <v>6</v>
      </c>
      <c r="F119" s="139">
        <v>40</v>
      </c>
    </row>
    <row r="120" spans="1:6" ht="15.75">
      <c r="A120" s="137" t="s">
        <v>106</v>
      </c>
      <c r="B120" s="89">
        <v>135</v>
      </c>
      <c r="C120" s="89">
        <v>94</v>
      </c>
      <c r="D120" s="90">
        <f t="shared" si="6"/>
        <v>41</v>
      </c>
      <c r="E120" s="89">
        <v>3</v>
      </c>
      <c r="F120" s="139">
        <v>5</v>
      </c>
    </row>
    <row r="121" spans="1:6" ht="31.5">
      <c r="A121" s="137" t="s">
        <v>112</v>
      </c>
      <c r="B121" s="89">
        <v>91</v>
      </c>
      <c r="C121" s="90">
        <v>53</v>
      </c>
      <c r="D121" s="90">
        <f t="shared" si="6"/>
        <v>38</v>
      </c>
      <c r="E121" s="90">
        <v>0</v>
      </c>
      <c r="F121" s="139">
        <v>11</v>
      </c>
    </row>
    <row r="122" spans="1:6" ht="47.25">
      <c r="A122" s="137" t="s">
        <v>120</v>
      </c>
      <c r="B122" s="86">
        <v>69</v>
      </c>
      <c r="C122" s="79">
        <v>97</v>
      </c>
      <c r="D122" s="79">
        <f t="shared" si="6"/>
        <v>-28</v>
      </c>
      <c r="E122" s="79">
        <v>1</v>
      </c>
      <c r="F122" s="133">
        <v>11</v>
      </c>
    </row>
    <row r="123" spans="1:6" ht="31.5">
      <c r="A123" s="137" t="s">
        <v>145</v>
      </c>
      <c r="B123" s="89">
        <v>50</v>
      </c>
      <c r="C123" s="90">
        <v>52</v>
      </c>
      <c r="D123" s="90">
        <f t="shared" si="6"/>
        <v>-2</v>
      </c>
      <c r="E123" s="90">
        <v>15</v>
      </c>
      <c r="F123" s="133">
        <v>3</v>
      </c>
    </row>
    <row r="124" spans="1:6" ht="17.25" customHeight="1">
      <c r="A124" s="137" t="s">
        <v>238</v>
      </c>
      <c r="B124" s="89">
        <v>44</v>
      </c>
      <c r="C124" s="90">
        <v>84</v>
      </c>
      <c r="D124" s="90">
        <f t="shared" si="6"/>
        <v>-40</v>
      </c>
      <c r="E124" s="90">
        <v>2</v>
      </c>
      <c r="F124" s="139">
        <v>40</v>
      </c>
    </row>
    <row r="125" spans="1:6" ht="17.25" customHeight="1">
      <c r="A125" s="137" t="s">
        <v>239</v>
      </c>
      <c r="B125" s="89">
        <v>42</v>
      </c>
      <c r="C125" s="90">
        <v>9</v>
      </c>
      <c r="D125" s="90">
        <f t="shared" si="6"/>
        <v>33</v>
      </c>
      <c r="E125" s="90">
        <v>0</v>
      </c>
      <c r="F125" s="139">
        <v>1</v>
      </c>
    </row>
    <row r="126" spans="1:6" ht="17.25" customHeight="1">
      <c r="A126" s="137" t="s">
        <v>240</v>
      </c>
      <c r="B126" s="89">
        <v>35</v>
      </c>
      <c r="C126" s="90">
        <v>43</v>
      </c>
      <c r="D126" s="90">
        <f t="shared" si="6"/>
        <v>-8</v>
      </c>
      <c r="E126" s="90">
        <v>9</v>
      </c>
      <c r="F126" s="139">
        <v>12</v>
      </c>
    </row>
    <row r="127" spans="1:6" ht="17.25" customHeight="1">
      <c r="A127" s="137" t="s">
        <v>241</v>
      </c>
      <c r="B127" s="89">
        <v>34</v>
      </c>
      <c r="C127" s="90">
        <v>893</v>
      </c>
      <c r="D127" s="90">
        <f t="shared" si="6"/>
        <v>-859</v>
      </c>
      <c r="E127" s="90">
        <v>2</v>
      </c>
      <c r="F127" s="139">
        <v>825</v>
      </c>
    </row>
    <row r="128" spans="1:6" ht="17.25" customHeight="1">
      <c r="A128" s="137" t="s">
        <v>242</v>
      </c>
      <c r="B128" s="89">
        <v>25</v>
      </c>
      <c r="C128" s="90">
        <v>8</v>
      </c>
      <c r="D128" s="90">
        <f t="shared" si="6"/>
        <v>17</v>
      </c>
      <c r="E128" s="90">
        <v>8</v>
      </c>
      <c r="F128" s="139">
        <v>2</v>
      </c>
    </row>
    <row r="129" spans="1:6" ht="17.25" customHeight="1">
      <c r="A129" s="137" t="s">
        <v>243</v>
      </c>
      <c r="B129" s="89">
        <v>24</v>
      </c>
      <c r="C129" s="90">
        <v>17</v>
      </c>
      <c r="D129" s="90">
        <f t="shared" si="6"/>
        <v>7</v>
      </c>
      <c r="E129" s="90">
        <v>6</v>
      </c>
      <c r="F129" s="139">
        <v>2</v>
      </c>
    </row>
    <row r="130" spans="1:6" ht="17.25" customHeight="1">
      <c r="A130" s="137" t="s">
        <v>244</v>
      </c>
      <c r="B130" s="89">
        <v>24</v>
      </c>
      <c r="C130" s="90">
        <v>25</v>
      </c>
      <c r="D130" s="90">
        <f t="shared" si="6"/>
        <v>-1</v>
      </c>
      <c r="E130" s="90">
        <v>0</v>
      </c>
      <c r="F130" s="139">
        <v>2</v>
      </c>
    </row>
    <row r="131" spans="1:6" ht="17.25" customHeight="1">
      <c r="A131" s="137" t="s">
        <v>245</v>
      </c>
      <c r="B131" s="89">
        <v>23</v>
      </c>
      <c r="C131" s="90">
        <v>82</v>
      </c>
      <c r="D131" s="90">
        <f t="shared" si="6"/>
        <v>-59</v>
      </c>
      <c r="E131" s="90">
        <v>0</v>
      </c>
      <c r="F131" s="139">
        <v>61</v>
      </c>
    </row>
    <row r="132" spans="1:6" ht="17.25" customHeight="1">
      <c r="A132" s="137" t="s">
        <v>246</v>
      </c>
      <c r="B132" s="89">
        <v>22</v>
      </c>
      <c r="C132" s="90">
        <v>5</v>
      </c>
      <c r="D132" s="90">
        <f t="shared" si="6"/>
        <v>17</v>
      </c>
      <c r="E132" s="90">
        <v>1</v>
      </c>
      <c r="F132" s="139">
        <v>1</v>
      </c>
    </row>
    <row r="133" spans="1:6" ht="17.25" customHeight="1">
      <c r="A133" s="137" t="s">
        <v>247</v>
      </c>
      <c r="B133" s="89">
        <v>21</v>
      </c>
      <c r="C133" s="90">
        <v>24</v>
      </c>
      <c r="D133" s="90">
        <f t="shared" si="6"/>
        <v>-3</v>
      </c>
      <c r="E133" s="90">
        <v>0</v>
      </c>
      <c r="F133" s="139">
        <v>0</v>
      </c>
    </row>
    <row r="134" spans="1:6" ht="47.25">
      <c r="A134" s="137" t="s">
        <v>248</v>
      </c>
      <c r="B134" s="89">
        <v>20</v>
      </c>
      <c r="C134" s="90">
        <v>30</v>
      </c>
      <c r="D134" s="90">
        <f t="shared" si="6"/>
        <v>-10</v>
      </c>
      <c r="E134" s="90">
        <v>0</v>
      </c>
      <c r="F134" s="139">
        <v>5</v>
      </c>
    </row>
    <row r="135" spans="1:6" ht="15.75">
      <c r="A135" s="137" t="s">
        <v>249</v>
      </c>
      <c r="B135" s="89">
        <v>20</v>
      </c>
      <c r="C135" s="90">
        <v>12</v>
      </c>
      <c r="D135" s="90">
        <f t="shared" si="6"/>
        <v>8</v>
      </c>
      <c r="E135" s="90">
        <v>1</v>
      </c>
      <c r="F135" s="133">
        <v>4</v>
      </c>
    </row>
    <row r="136" spans="1:6" ht="31.5">
      <c r="A136" s="137" t="s">
        <v>250</v>
      </c>
      <c r="B136" s="89">
        <v>18</v>
      </c>
      <c r="C136" s="90">
        <v>12</v>
      </c>
      <c r="D136" s="90">
        <f t="shared" si="6"/>
        <v>6</v>
      </c>
      <c r="E136" s="90">
        <v>0</v>
      </c>
      <c r="F136" s="133">
        <v>1</v>
      </c>
    </row>
    <row r="137" spans="1:6" ht="31.5">
      <c r="A137" s="137" t="s">
        <v>251</v>
      </c>
      <c r="B137" s="89">
        <v>18</v>
      </c>
      <c r="C137" s="90">
        <v>0</v>
      </c>
      <c r="D137" s="90">
        <f t="shared" si="6"/>
        <v>18</v>
      </c>
      <c r="E137" s="90">
        <v>6</v>
      </c>
      <c r="F137" s="139">
        <v>0</v>
      </c>
    </row>
    <row r="138" spans="1:6" ht="15.75">
      <c r="A138" s="137" t="s">
        <v>252</v>
      </c>
      <c r="B138" s="89">
        <v>16</v>
      </c>
      <c r="C138" s="90">
        <v>10</v>
      </c>
      <c r="D138" s="90">
        <f t="shared" si="6"/>
        <v>6</v>
      </c>
      <c r="E138" s="90">
        <v>4</v>
      </c>
      <c r="F138" s="139">
        <v>5</v>
      </c>
    </row>
    <row r="139" spans="1:6" ht="15.75">
      <c r="A139" s="137" t="s">
        <v>253</v>
      </c>
      <c r="B139" s="89">
        <v>16</v>
      </c>
      <c r="C139" s="90">
        <v>13</v>
      </c>
      <c r="D139" s="90">
        <f t="shared" si="6"/>
        <v>3</v>
      </c>
      <c r="E139" s="90">
        <v>1</v>
      </c>
      <c r="F139" s="139">
        <v>0</v>
      </c>
    </row>
    <row r="140" spans="1:6" ht="31.5">
      <c r="A140" s="137" t="s">
        <v>254</v>
      </c>
      <c r="B140" s="89">
        <v>15</v>
      </c>
      <c r="C140" s="90">
        <v>0</v>
      </c>
      <c r="D140" s="90">
        <f t="shared" si="6"/>
        <v>15</v>
      </c>
      <c r="E140" s="90">
        <v>3</v>
      </c>
      <c r="F140" s="139">
        <v>0</v>
      </c>
    </row>
    <row r="141" spans="1:6" ht="15.75">
      <c r="A141" s="137" t="s">
        <v>255</v>
      </c>
      <c r="B141" s="89">
        <v>15</v>
      </c>
      <c r="C141" s="90">
        <v>12</v>
      </c>
      <c r="D141" s="90">
        <f t="shared" si="6"/>
        <v>3</v>
      </c>
      <c r="E141" s="90">
        <v>2</v>
      </c>
      <c r="F141" s="139">
        <v>5</v>
      </c>
    </row>
    <row r="142" spans="1:6" ht="15.75">
      <c r="A142" s="137" t="s">
        <v>256</v>
      </c>
      <c r="B142" s="89">
        <v>13</v>
      </c>
      <c r="C142" s="90">
        <v>176</v>
      </c>
      <c r="D142" s="90">
        <f t="shared" si="6"/>
        <v>-163</v>
      </c>
      <c r="E142" s="90">
        <v>0</v>
      </c>
      <c r="F142" s="139">
        <v>157</v>
      </c>
    </row>
    <row r="143" spans="1:6" ht="15.75">
      <c r="A143" s="137" t="s">
        <v>257</v>
      </c>
      <c r="B143" s="89">
        <v>13</v>
      </c>
      <c r="C143" s="90">
        <v>7</v>
      </c>
      <c r="D143" s="90">
        <f t="shared" si="6"/>
        <v>6</v>
      </c>
      <c r="E143" s="90">
        <v>0</v>
      </c>
      <c r="F143" s="139">
        <v>0</v>
      </c>
    </row>
    <row r="144" spans="1:6" ht="31.5">
      <c r="A144" s="137" t="s">
        <v>258</v>
      </c>
      <c r="B144" s="89">
        <v>13</v>
      </c>
      <c r="C144" s="90">
        <v>10</v>
      </c>
      <c r="D144" s="90">
        <f t="shared" si="6"/>
        <v>3</v>
      </c>
      <c r="E144" s="90">
        <v>2</v>
      </c>
      <c r="F144" s="139">
        <v>5</v>
      </c>
    </row>
    <row r="145" spans="1:6" ht="31.5">
      <c r="A145" s="137" t="s">
        <v>259</v>
      </c>
      <c r="B145" s="89">
        <v>12</v>
      </c>
      <c r="C145" s="90">
        <v>24</v>
      </c>
      <c r="D145" s="90">
        <f t="shared" si="6"/>
        <v>-12</v>
      </c>
      <c r="E145" s="90">
        <v>0</v>
      </c>
      <c r="F145" s="139">
        <v>2</v>
      </c>
    </row>
    <row r="146" spans="1:6" ht="15.75">
      <c r="A146" s="137" t="s">
        <v>260</v>
      </c>
      <c r="B146" s="89">
        <v>12</v>
      </c>
      <c r="C146" s="90">
        <v>10</v>
      </c>
      <c r="D146" s="90">
        <f t="shared" si="6"/>
        <v>2</v>
      </c>
      <c r="E146" s="90">
        <v>0</v>
      </c>
      <c r="F146" s="139">
        <v>1</v>
      </c>
    </row>
    <row r="147" spans="1:6" ht="20.25" customHeight="1">
      <c r="A147" s="137" t="s">
        <v>261</v>
      </c>
      <c r="B147" s="89">
        <v>10</v>
      </c>
      <c r="C147" s="90">
        <v>15</v>
      </c>
      <c r="D147" s="90">
        <f t="shared" si="6"/>
        <v>-5</v>
      </c>
      <c r="E147" s="90">
        <v>0</v>
      </c>
      <c r="F147" s="139">
        <v>0</v>
      </c>
    </row>
    <row r="148" spans="1:6" ht="15.75">
      <c r="A148" s="137" t="s">
        <v>262</v>
      </c>
      <c r="B148" s="89">
        <v>10</v>
      </c>
      <c r="C148" s="90">
        <v>22</v>
      </c>
      <c r="D148" s="90">
        <f t="shared" si="6"/>
        <v>-12</v>
      </c>
      <c r="E148" s="90">
        <v>2</v>
      </c>
      <c r="F148" s="133">
        <v>9</v>
      </c>
    </row>
    <row r="149" spans="1:6" ht="29.25" customHeight="1">
      <c r="A149" s="188" t="s">
        <v>4</v>
      </c>
      <c r="B149" s="188"/>
      <c r="C149" s="188"/>
      <c r="D149" s="188"/>
      <c r="E149" s="188"/>
      <c r="F149" s="188"/>
    </row>
    <row r="150" spans="1:6" ht="18.75">
      <c r="A150" s="137" t="s">
        <v>95</v>
      </c>
      <c r="B150" s="135">
        <v>356</v>
      </c>
      <c r="C150" s="136">
        <v>586</v>
      </c>
      <c r="D150" s="136">
        <f aca="true" t="shared" si="7" ref="D150:D167">B150-C150</f>
        <v>-230</v>
      </c>
      <c r="E150" s="136">
        <v>32</v>
      </c>
      <c r="F150" s="139">
        <v>249</v>
      </c>
    </row>
    <row r="151" spans="1:6" ht="32.25">
      <c r="A151" s="137" t="s">
        <v>102</v>
      </c>
      <c r="B151" s="135">
        <v>178</v>
      </c>
      <c r="C151" s="136">
        <v>244</v>
      </c>
      <c r="D151" s="136">
        <f t="shared" si="7"/>
        <v>-66</v>
      </c>
      <c r="E151" s="136">
        <v>19</v>
      </c>
      <c r="F151" s="139">
        <v>133</v>
      </c>
    </row>
    <row r="152" spans="1:6" ht="18.75">
      <c r="A152" s="137" t="s">
        <v>105</v>
      </c>
      <c r="B152" s="135">
        <v>139</v>
      </c>
      <c r="C152" s="136">
        <v>36</v>
      </c>
      <c r="D152" s="136">
        <f t="shared" si="7"/>
        <v>103</v>
      </c>
      <c r="E152" s="136">
        <v>54</v>
      </c>
      <c r="F152" s="133">
        <v>15</v>
      </c>
    </row>
    <row r="153" spans="1:6" ht="18.75">
      <c r="A153" s="137" t="s">
        <v>108</v>
      </c>
      <c r="B153" s="134">
        <v>136</v>
      </c>
      <c r="C153" s="134">
        <v>69</v>
      </c>
      <c r="D153" s="134">
        <f t="shared" si="7"/>
        <v>67</v>
      </c>
      <c r="E153" s="134">
        <v>34</v>
      </c>
      <c r="F153" s="139">
        <v>31</v>
      </c>
    </row>
    <row r="154" spans="1:6" ht="18.75">
      <c r="A154" s="137" t="s">
        <v>126</v>
      </c>
      <c r="B154" s="134">
        <v>77</v>
      </c>
      <c r="C154" s="134">
        <v>49</v>
      </c>
      <c r="D154" s="134">
        <f t="shared" si="7"/>
        <v>28</v>
      </c>
      <c r="E154" s="134">
        <v>20</v>
      </c>
      <c r="F154" s="139">
        <v>22</v>
      </c>
    </row>
    <row r="155" spans="1:6" ht="18.75">
      <c r="A155" s="137" t="s">
        <v>128</v>
      </c>
      <c r="B155" s="134">
        <v>68</v>
      </c>
      <c r="C155" s="134">
        <v>128</v>
      </c>
      <c r="D155" s="134">
        <f t="shared" si="7"/>
        <v>-60</v>
      </c>
      <c r="E155" s="134">
        <v>8</v>
      </c>
      <c r="F155" s="139">
        <v>62</v>
      </c>
    </row>
    <row r="156" spans="1:6" ht="15.75">
      <c r="A156" s="137" t="s">
        <v>133</v>
      </c>
      <c r="B156" s="89">
        <v>51</v>
      </c>
      <c r="C156" s="90">
        <v>66</v>
      </c>
      <c r="D156" s="90">
        <f t="shared" si="7"/>
        <v>-15</v>
      </c>
      <c r="E156" s="90">
        <v>12</v>
      </c>
      <c r="F156" s="139">
        <v>40</v>
      </c>
    </row>
    <row r="157" spans="1:6" ht="15.75">
      <c r="A157" s="137" t="s">
        <v>263</v>
      </c>
      <c r="B157" s="89">
        <v>43</v>
      </c>
      <c r="C157" s="90">
        <v>25</v>
      </c>
      <c r="D157" s="90">
        <f t="shared" si="7"/>
        <v>18</v>
      </c>
      <c r="E157" s="90">
        <v>5</v>
      </c>
      <c r="F157" s="139">
        <v>11</v>
      </c>
    </row>
    <row r="158" spans="1:6" ht="15.75">
      <c r="A158" s="137" t="s">
        <v>264</v>
      </c>
      <c r="B158" s="89">
        <v>38</v>
      </c>
      <c r="C158" s="90">
        <v>7</v>
      </c>
      <c r="D158" s="90">
        <f t="shared" si="7"/>
        <v>31</v>
      </c>
      <c r="E158" s="90">
        <v>16</v>
      </c>
      <c r="F158" s="139">
        <v>1</v>
      </c>
    </row>
    <row r="159" spans="1:6" ht="31.5">
      <c r="A159" s="137" t="s">
        <v>265</v>
      </c>
      <c r="B159" s="89">
        <v>34</v>
      </c>
      <c r="C159" s="90">
        <v>33</v>
      </c>
      <c r="D159" s="90">
        <f t="shared" si="7"/>
        <v>1</v>
      </c>
      <c r="E159" s="90">
        <v>8</v>
      </c>
      <c r="F159" s="139">
        <v>18</v>
      </c>
    </row>
    <row r="160" spans="1:6" ht="15.75">
      <c r="A160" s="137" t="s">
        <v>266</v>
      </c>
      <c r="B160" s="89">
        <v>28</v>
      </c>
      <c r="C160" s="90">
        <v>29</v>
      </c>
      <c r="D160" s="90">
        <f t="shared" si="7"/>
        <v>-1</v>
      </c>
      <c r="E160" s="90">
        <v>7</v>
      </c>
      <c r="F160" s="139">
        <v>9</v>
      </c>
    </row>
    <row r="161" spans="1:6" ht="15.75">
      <c r="A161" s="137" t="s">
        <v>267</v>
      </c>
      <c r="B161" s="86">
        <v>26</v>
      </c>
      <c r="C161" s="79">
        <v>12</v>
      </c>
      <c r="D161" s="79">
        <f t="shared" si="7"/>
        <v>14</v>
      </c>
      <c r="E161" s="79">
        <v>5</v>
      </c>
      <c r="F161" s="133">
        <v>5</v>
      </c>
    </row>
    <row r="162" spans="1:6" ht="15.75">
      <c r="A162" s="150" t="s">
        <v>268</v>
      </c>
      <c r="B162" s="90">
        <v>26</v>
      </c>
      <c r="C162" s="90">
        <v>11</v>
      </c>
      <c r="D162" s="90">
        <f t="shared" si="7"/>
        <v>15</v>
      </c>
      <c r="E162" s="90">
        <v>3</v>
      </c>
      <c r="F162" s="90">
        <v>8</v>
      </c>
    </row>
    <row r="163" spans="1:6" ht="15.75">
      <c r="A163" s="150" t="s">
        <v>269</v>
      </c>
      <c r="B163" s="90">
        <v>23</v>
      </c>
      <c r="C163" s="90">
        <v>24</v>
      </c>
      <c r="D163" s="90">
        <f t="shared" si="7"/>
        <v>-1</v>
      </c>
      <c r="E163" s="90">
        <v>3</v>
      </c>
      <c r="F163" s="90">
        <v>16</v>
      </c>
    </row>
    <row r="164" spans="1:6" ht="15.75">
      <c r="A164" s="150" t="s">
        <v>270</v>
      </c>
      <c r="B164" s="86">
        <v>21</v>
      </c>
      <c r="C164" s="86">
        <v>6</v>
      </c>
      <c r="D164" s="90">
        <f t="shared" si="7"/>
        <v>15</v>
      </c>
      <c r="E164" s="86">
        <v>10</v>
      </c>
      <c r="F164" s="86">
        <v>3</v>
      </c>
    </row>
    <row r="165" spans="1:6" ht="15.75">
      <c r="A165" s="150" t="s">
        <v>271</v>
      </c>
      <c r="B165" s="86">
        <v>19</v>
      </c>
      <c r="C165" s="86">
        <v>1</v>
      </c>
      <c r="D165" s="90">
        <f t="shared" si="7"/>
        <v>18</v>
      </c>
      <c r="E165" s="86">
        <v>3</v>
      </c>
      <c r="F165" s="86">
        <v>1</v>
      </c>
    </row>
    <row r="166" spans="1:6" ht="15.75">
      <c r="A166" s="150" t="s">
        <v>272</v>
      </c>
      <c r="B166" s="86">
        <v>8</v>
      </c>
      <c r="C166" s="86">
        <v>136</v>
      </c>
      <c r="D166" s="90">
        <f t="shared" si="7"/>
        <v>-128</v>
      </c>
      <c r="E166" s="86">
        <v>0</v>
      </c>
      <c r="F166" s="86">
        <v>116</v>
      </c>
    </row>
    <row r="167" spans="1:6" ht="15.75">
      <c r="A167" s="150" t="s">
        <v>273</v>
      </c>
      <c r="B167" s="86">
        <v>8</v>
      </c>
      <c r="C167" s="86">
        <v>13</v>
      </c>
      <c r="D167" s="90">
        <f t="shared" si="7"/>
        <v>-5</v>
      </c>
      <c r="E167" s="86">
        <v>0</v>
      </c>
      <c r="F167" s="86">
        <v>3</v>
      </c>
    </row>
  </sheetData>
  <sheetProtection/>
  <mergeCells count="18">
    <mergeCell ref="A88:F88"/>
    <mergeCell ref="A117:F117"/>
    <mergeCell ref="A149:F149"/>
    <mergeCell ref="A8:F8"/>
    <mergeCell ref="A21:F21"/>
    <mergeCell ref="A32:F32"/>
    <mergeCell ref="A54:F54"/>
    <mergeCell ref="A70:F70"/>
    <mergeCell ref="A82:F82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7" r:id="rId1"/>
  <rowBreaks count="3" manualBreakCount="3">
    <brk id="53" max="255" man="1"/>
    <brk id="87" max="255" man="1"/>
    <brk id="14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F13" sqref="F13"/>
    </sheetView>
  </sheetViews>
  <sheetFormatPr defaultColWidth="10.28125" defaultRowHeight="15"/>
  <cols>
    <col min="1" max="1" width="3.28125" style="70" customWidth="1"/>
    <col min="2" max="2" width="63.8515625" style="81" customWidth="1"/>
    <col min="3" max="3" width="22.421875" style="129" customWidth="1"/>
    <col min="4" max="250" width="9.140625" style="70" customWidth="1"/>
    <col min="251" max="251" width="4.28125" style="70" customWidth="1"/>
    <col min="252" max="252" width="31.140625" style="70" customWidth="1"/>
    <col min="253" max="255" width="10.00390625" style="70" customWidth="1"/>
    <col min="256" max="16384" width="10.28125" style="70" customWidth="1"/>
  </cols>
  <sheetData>
    <row r="1" spans="1:256" ht="42.75" customHeight="1">
      <c r="A1" s="189" t="s">
        <v>151</v>
      </c>
      <c r="B1" s="189"/>
      <c r="C1" s="189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2:256" ht="12.75" customHeight="1">
      <c r="B2" s="189" t="s">
        <v>52</v>
      </c>
      <c r="C2" s="189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ht="2.25" customHeight="1" thickBot="1"/>
    <row r="4" spans="1:3" ht="46.5" customHeight="1">
      <c r="A4" s="155" t="s">
        <v>47</v>
      </c>
      <c r="B4" s="158" t="s">
        <v>43</v>
      </c>
      <c r="C4" s="130" t="s">
        <v>53</v>
      </c>
    </row>
    <row r="5" spans="1:256" ht="19.5" customHeight="1">
      <c r="A5" s="156">
        <v>1</v>
      </c>
      <c r="B5" s="159" t="s">
        <v>64</v>
      </c>
      <c r="C5" s="160">
        <v>15000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" customHeight="1">
      <c r="A6" s="156">
        <v>2</v>
      </c>
      <c r="B6" s="159" t="s">
        <v>65</v>
      </c>
      <c r="C6" s="160">
        <v>15000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18.75" customHeight="1">
      <c r="A7" s="156">
        <v>3</v>
      </c>
      <c r="B7" s="159" t="s">
        <v>141</v>
      </c>
      <c r="C7" s="160">
        <v>12700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15.75">
      <c r="A8" s="156">
        <v>4</v>
      </c>
      <c r="B8" s="159" t="s">
        <v>155</v>
      </c>
      <c r="C8" s="160">
        <v>12501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12.75" customHeight="1">
      <c r="A9" s="156">
        <v>5</v>
      </c>
      <c r="B9" s="159" t="s">
        <v>72</v>
      </c>
      <c r="C9" s="160">
        <v>12000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16.5" customHeight="1">
      <c r="A10" s="156">
        <v>6</v>
      </c>
      <c r="B10" s="159" t="s">
        <v>66</v>
      </c>
      <c r="C10" s="160">
        <v>12000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15.75">
      <c r="A11" s="156">
        <v>7</v>
      </c>
      <c r="B11" s="159" t="s">
        <v>67</v>
      </c>
      <c r="C11" s="160">
        <v>12000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31.5">
      <c r="A12" s="156">
        <v>8</v>
      </c>
      <c r="B12" s="159" t="s">
        <v>156</v>
      </c>
      <c r="C12" s="160">
        <v>11600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15.75">
      <c r="A13" s="156">
        <v>9</v>
      </c>
      <c r="B13" s="159" t="s">
        <v>68</v>
      </c>
      <c r="C13" s="160">
        <v>10800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15.75">
      <c r="A14" s="156">
        <v>10</v>
      </c>
      <c r="B14" s="159" t="s">
        <v>85</v>
      </c>
      <c r="C14" s="160">
        <v>10500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15.75">
      <c r="A15" s="156">
        <v>11</v>
      </c>
      <c r="B15" s="159" t="s">
        <v>80</v>
      </c>
      <c r="C15" s="160">
        <v>10500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15.75">
      <c r="A16" s="156">
        <v>12</v>
      </c>
      <c r="B16" s="159" t="s">
        <v>69</v>
      </c>
      <c r="C16" s="160">
        <v>10500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18" customHeight="1">
      <c r="A17" s="156">
        <v>13</v>
      </c>
      <c r="B17" s="159" t="s">
        <v>75</v>
      </c>
      <c r="C17" s="160">
        <v>10500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15.75">
      <c r="A18" s="156">
        <v>14</v>
      </c>
      <c r="B18" s="159" t="s">
        <v>70</v>
      </c>
      <c r="C18" s="160">
        <v>10428.57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.75">
      <c r="A19" s="156">
        <v>15</v>
      </c>
      <c r="B19" s="159" t="s">
        <v>71</v>
      </c>
      <c r="C19" s="160">
        <v>10000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15.75">
      <c r="A20" s="156">
        <v>16</v>
      </c>
      <c r="B20" s="159" t="s">
        <v>140</v>
      </c>
      <c r="C20" s="160">
        <v>10000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5.75">
      <c r="A21" s="156">
        <v>17</v>
      </c>
      <c r="B21" s="159" t="s">
        <v>73</v>
      </c>
      <c r="C21" s="160">
        <v>10000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.75">
      <c r="A22" s="156">
        <v>18</v>
      </c>
      <c r="B22" s="159" t="s">
        <v>157</v>
      </c>
      <c r="C22" s="160">
        <v>10000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.75">
      <c r="A23" s="156">
        <v>19</v>
      </c>
      <c r="B23" s="159" t="s">
        <v>158</v>
      </c>
      <c r="C23" s="160">
        <v>10000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5.75">
      <c r="A24" s="156">
        <v>20</v>
      </c>
      <c r="B24" s="159" t="s">
        <v>159</v>
      </c>
      <c r="C24" s="160">
        <v>10000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15.75" customHeight="1">
      <c r="A25" s="156">
        <v>21</v>
      </c>
      <c r="B25" s="159" t="s">
        <v>74</v>
      </c>
      <c r="C25" s="160">
        <v>10000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15.75">
      <c r="A26" s="156">
        <v>22</v>
      </c>
      <c r="B26" s="159" t="s">
        <v>160</v>
      </c>
      <c r="C26" s="160">
        <v>10000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15.75">
      <c r="A27" s="156">
        <v>23</v>
      </c>
      <c r="B27" s="159" t="s">
        <v>161</v>
      </c>
      <c r="C27" s="160">
        <v>10000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.75">
      <c r="A28" s="156">
        <v>24</v>
      </c>
      <c r="B28" s="159" t="s">
        <v>162</v>
      </c>
      <c r="C28" s="160">
        <v>10000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15.75" customHeight="1">
      <c r="A29" s="156">
        <v>25</v>
      </c>
      <c r="B29" s="159" t="s">
        <v>89</v>
      </c>
      <c r="C29" s="160">
        <v>10000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15.75">
      <c r="A30" s="156">
        <v>26</v>
      </c>
      <c r="B30" s="159" t="s">
        <v>163</v>
      </c>
      <c r="C30" s="160">
        <v>10000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256" ht="15.75">
      <c r="A31" s="156">
        <v>27</v>
      </c>
      <c r="B31" s="159" t="s">
        <v>76</v>
      </c>
      <c r="C31" s="160">
        <v>9800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15.75">
      <c r="A32" s="156">
        <v>28</v>
      </c>
      <c r="B32" s="159" t="s">
        <v>77</v>
      </c>
      <c r="C32" s="160">
        <v>9600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256" ht="15.75">
      <c r="A33" s="156">
        <v>29</v>
      </c>
      <c r="B33" s="159" t="s">
        <v>78</v>
      </c>
      <c r="C33" s="160">
        <v>9500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spans="1:3" ht="15.75">
      <c r="A34" s="156">
        <v>30</v>
      </c>
      <c r="B34" s="159" t="s">
        <v>79</v>
      </c>
      <c r="C34" s="160">
        <v>9500</v>
      </c>
    </row>
    <row r="35" spans="1:3" ht="18" customHeight="1">
      <c r="A35" s="156">
        <v>31</v>
      </c>
      <c r="B35" s="159" t="s">
        <v>91</v>
      </c>
      <c r="C35" s="160">
        <v>9333.33</v>
      </c>
    </row>
    <row r="36" spans="1:3" ht="15.75">
      <c r="A36" s="156">
        <v>32</v>
      </c>
      <c r="B36" s="159" t="s">
        <v>92</v>
      </c>
      <c r="C36" s="160">
        <v>9333.33</v>
      </c>
    </row>
    <row r="37" spans="1:3" ht="15.75">
      <c r="A37" s="156">
        <v>33</v>
      </c>
      <c r="B37" s="159" t="s">
        <v>87</v>
      </c>
      <c r="C37" s="160">
        <v>9171.43</v>
      </c>
    </row>
    <row r="38" spans="1:3" ht="15.75">
      <c r="A38" s="156">
        <v>34</v>
      </c>
      <c r="B38" s="159" t="s">
        <v>84</v>
      </c>
      <c r="C38" s="160">
        <v>9106</v>
      </c>
    </row>
    <row r="39" spans="1:3" ht="15.75">
      <c r="A39" s="156">
        <v>35</v>
      </c>
      <c r="B39" s="159" t="s">
        <v>164</v>
      </c>
      <c r="C39" s="160">
        <v>9000</v>
      </c>
    </row>
    <row r="40" spans="1:3" ht="20.25" customHeight="1">
      <c r="A40" s="156">
        <v>36</v>
      </c>
      <c r="B40" s="159" t="s">
        <v>81</v>
      </c>
      <c r="C40" s="160">
        <v>9000</v>
      </c>
    </row>
    <row r="41" spans="1:3" ht="15.75">
      <c r="A41" s="156">
        <v>37</v>
      </c>
      <c r="B41" s="159" t="s">
        <v>82</v>
      </c>
      <c r="C41" s="160">
        <v>8974.43</v>
      </c>
    </row>
    <row r="42" spans="1:3" ht="15.75">
      <c r="A42" s="156">
        <v>38</v>
      </c>
      <c r="B42" s="159" t="s">
        <v>93</v>
      </c>
      <c r="C42" s="160">
        <v>8950</v>
      </c>
    </row>
    <row r="43" spans="1:3" ht="15.75">
      <c r="A43" s="156">
        <v>39</v>
      </c>
      <c r="B43" s="159" t="s">
        <v>90</v>
      </c>
      <c r="C43" s="160">
        <v>8941.67</v>
      </c>
    </row>
    <row r="44" spans="1:3" ht="15.75">
      <c r="A44" s="156">
        <v>40</v>
      </c>
      <c r="B44" s="159" t="s">
        <v>165</v>
      </c>
      <c r="C44" s="160">
        <v>8827.5</v>
      </c>
    </row>
    <row r="45" spans="1:3" ht="15" customHeight="1">
      <c r="A45" s="156">
        <v>41</v>
      </c>
      <c r="B45" s="159" t="s">
        <v>166</v>
      </c>
      <c r="C45" s="160">
        <v>8812</v>
      </c>
    </row>
    <row r="46" spans="1:3" ht="15.75">
      <c r="A46" s="156">
        <v>42</v>
      </c>
      <c r="B46" s="159" t="s">
        <v>83</v>
      </c>
      <c r="C46" s="160">
        <v>8750</v>
      </c>
    </row>
    <row r="47" spans="1:3" ht="17.25" customHeight="1">
      <c r="A47" s="156">
        <v>43</v>
      </c>
      <c r="B47" s="159" t="s">
        <v>86</v>
      </c>
      <c r="C47" s="160">
        <v>8640</v>
      </c>
    </row>
    <row r="48" spans="1:3" ht="15.75">
      <c r="A48" s="156">
        <v>44</v>
      </c>
      <c r="B48" s="159" t="s">
        <v>167</v>
      </c>
      <c r="C48" s="160">
        <v>8633.33</v>
      </c>
    </row>
    <row r="49" spans="1:3" ht="15.75">
      <c r="A49" s="156">
        <v>45</v>
      </c>
      <c r="B49" s="159" t="s">
        <v>168</v>
      </c>
      <c r="C49" s="160">
        <v>8600</v>
      </c>
    </row>
    <row r="50" spans="1:3" ht="13.5" customHeight="1">
      <c r="A50" s="156">
        <v>46</v>
      </c>
      <c r="B50" s="159" t="s">
        <v>169</v>
      </c>
      <c r="C50" s="160">
        <v>8600</v>
      </c>
    </row>
    <row r="51" spans="1:3" ht="13.5" customHeight="1">
      <c r="A51" s="156">
        <v>47</v>
      </c>
      <c r="B51" s="159" t="s">
        <v>170</v>
      </c>
      <c r="C51" s="160">
        <v>8500</v>
      </c>
    </row>
    <row r="52" spans="1:3" ht="15.75">
      <c r="A52" s="156">
        <v>48</v>
      </c>
      <c r="B52" s="159" t="s">
        <v>171</v>
      </c>
      <c r="C52" s="160">
        <v>8500</v>
      </c>
    </row>
    <row r="53" spans="1:3" ht="15.75">
      <c r="A53" s="156">
        <v>49</v>
      </c>
      <c r="B53" s="159" t="s">
        <v>172</v>
      </c>
      <c r="C53" s="160">
        <v>8500</v>
      </c>
    </row>
    <row r="54" spans="1:3" ht="16.5" thickBot="1">
      <c r="A54" s="157">
        <v>50</v>
      </c>
      <c r="B54" s="161" t="s">
        <v>88</v>
      </c>
      <c r="C54" s="162">
        <v>8500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7"/>
  <sheetViews>
    <sheetView tabSelected="1" view="pageBreakPreview" zoomScale="89" zoomScaleSheetLayoutView="89" zoomScalePageLayoutView="0" workbookViewId="0" topLeftCell="A91">
      <selection activeCell="H111" sqref="H111"/>
    </sheetView>
  </sheetViews>
  <sheetFormatPr defaultColWidth="8.8515625" defaultRowHeight="15"/>
  <cols>
    <col min="1" max="1" width="59.140625" style="70" customWidth="1"/>
    <col min="2" max="2" width="24.57421875" style="101" customWidth="1"/>
    <col min="3" max="16384" width="8.8515625" style="1" customWidth="1"/>
  </cols>
  <sheetData>
    <row r="1" spans="1:2" ht="58.5" customHeight="1">
      <c r="A1" s="190" t="s">
        <v>152</v>
      </c>
      <c r="B1" s="190"/>
    </row>
    <row r="2" spans="1:2" ht="15.75" customHeight="1">
      <c r="A2" s="191"/>
      <c r="B2" s="191"/>
    </row>
    <row r="3" spans="1:2" ht="44.25" customHeight="1" thickBot="1">
      <c r="A3" s="71" t="s">
        <v>43</v>
      </c>
      <c r="B3" s="93" t="s">
        <v>54</v>
      </c>
    </row>
    <row r="4" spans="1:2" ht="40.5" customHeight="1" thickTop="1">
      <c r="A4" s="94" t="s">
        <v>29</v>
      </c>
      <c r="B4" s="95">
        <v>6861</v>
      </c>
    </row>
    <row r="5" spans="1:2" ht="15.75">
      <c r="A5" s="87" t="s">
        <v>64</v>
      </c>
      <c r="B5" s="96">
        <v>15000</v>
      </c>
    </row>
    <row r="6" spans="1:2" ht="18" customHeight="1">
      <c r="A6" s="87" t="s">
        <v>155</v>
      </c>
      <c r="B6" s="96">
        <v>12501</v>
      </c>
    </row>
    <row r="7" spans="1:2" ht="15.75">
      <c r="A7" s="87" t="s">
        <v>85</v>
      </c>
      <c r="B7" s="96">
        <v>10500</v>
      </c>
    </row>
    <row r="8" spans="1:2" ht="15.75">
      <c r="A8" s="87" t="s">
        <v>164</v>
      </c>
      <c r="B8" s="96">
        <v>9000</v>
      </c>
    </row>
    <row r="9" spans="1:2" ht="15.75">
      <c r="A9" s="87" t="s">
        <v>90</v>
      </c>
      <c r="B9" s="97">
        <v>8941.67</v>
      </c>
    </row>
    <row r="10" spans="1:2" ht="15.75">
      <c r="A10" s="87" t="s">
        <v>167</v>
      </c>
      <c r="B10" s="97">
        <v>8633.33</v>
      </c>
    </row>
    <row r="11" spans="1:2" ht="15.75">
      <c r="A11" s="87" t="s">
        <v>168</v>
      </c>
      <c r="B11" s="97">
        <v>8600</v>
      </c>
    </row>
    <row r="12" spans="1:2" ht="18" customHeight="1">
      <c r="A12" s="87" t="s">
        <v>169</v>
      </c>
      <c r="B12" s="97">
        <v>8600</v>
      </c>
    </row>
    <row r="13" spans="1:2" ht="18" customHeight="1">
      <c r="A13" s="87" t="s">
        <v>170</v>
      </c>
      <c r="B13" s="97">
        <v>8500</v>
      </c>
    </row>
    <row r="14" spans="1:2" ht="18.75" customHeight="1">
      <c r="A14" s="87" t="s">
        <v>274</v>
      </c>
      <c r="B14" s="97">
        <v>8000</v>
      </c>
    </row>
    <row r="15" spans="1:2" ht="16.5" customHeight="1">
      <c r="A15" s="87" t="s">
        <v>90</v>
      </c>
      <c r="B15" s="138">
        <v>8000</v>
      </c>
    </row>
    <row r="16" spans="1:2" ht="15" customHeight="1">
      <c r="A16" s="87" t="s">
        <v>275</v>
      </c>
      <c r="B16" s="97">
        <v>7722</v>
      </c>
    </row>
    <row r="17" spans="1:2" ht="16.5" thickBot="1">
      <c r="A17" s="87" t="s">
        <v>276</v>
      </c>
      <c r="B17" s="98">
        <v>7443.72</v>
      </c>
    </row>
    <row r="18" spans="1:2" ht="24" customHeight="1" thickTop="1">
      <c r="A18" s="94" t="s">
        <v>3</v>
      </c>
      <c r="B18" s="95">
        <v>5947</v>
      </c>
    </row>
    <row r="19" spans="1:2" ht="18" customHeight="1">
      <c r="A19" s="87" t="s">
        <v>72</v>
      </c>
      <c r="B19" s="132">
        <v>12000</v>
      </c>
    </row>
    <row r="20" spans="1:2" ht="18" customHeight="1">
      <c r="A20" s="87" t="s">
        <v>66</v>
      </c>
      <c r="B20" s="132">
        <v>12000</v>
      </c>
    </row>
    <row r="21" spans="1:2" ht="19.5" customHeight="1">
      <c r="A21" s="87" t="s">
        <v>70</v>
      </c>
      <c r="B21" s="132">
        <v>10428.57</v>
      </c>
    </row>
    <row r="22" spans="1:2" ht="15" customHeight="1">
      <c r="A22" s="87" t="s">
        <v>71</v>
      </c>
      <c r="B22" s="132">
        <v>10000</v>
      </c>
    </row>
    <row r="23" spans="1:2" ht="18.75" customHeight="1">
      <c r="A23" s="87" t="s">
        <v>76</v>
      </c>
      <c r="B23" s="132">
        <v>9800</v>
      </c>
    </row>
    <row r="24" spans="1:2" ht="18.75" customHeight="1">
      <c r="A24" s="87" t="s">
        <v>165</v>
      </c>
      <c r="B24" s="132">
        <v>8827.5</v>
      </c>
    </row>
    <row r="25" spans="1:2" ht="20.25" customHeight="1">
      <c r="A25" s="87" t="s">
        <v>277</v>
      </c>
      <c r="B25" s="132">
        <v>8300</v>
      </c>
    </row>
    <row r="26" spans="1:2" ht="16.5" customHeight="1">
      <c r="A26" s="87" t="s">
        <v>278</v>
      </c>
      <c r="B26" s="132">
        <v>8000</v>
      </c>
    </row>
    <row r="27" spans="1:2" ht="18" customHeight="1">
      <c r="A27" s="87" t="s">
        <v>279</v>
      </c>
      <c r="B27" s="132">
        <v>7900</v>
      </c>
    </row>
    <row r="28" spans="1:2" ht="18" customHeight="1">
      <c r="A28" s="87" t="s">
        <v>280</v>
      </c>
      <c r="B28" s="132">
        <v>7150</v>
      </c>
    </row>
    <row r="29" spans="1:2" ht="15.75" customHeight="1" thickBot="1">
      <c r="A29" s="87" t="s">
        <v>281</v>
      </c>
      <c r="B29" s="132">
        <v>7142.86</v>
      </c>
    </row>
    <row r="30" spans="1:2" ht="24.75" customHeight="1" thickTop="1">
      <c r="A30" s="94" t="s">
        <v>2</v>
      </c>
      <c r="B30" s="95">
        <v>5610</v>
      </c>
    </row>
    <row r="31" spans="1:2" ht="20.25" customHeight="1">
      <c r="A31" s="87" t="s">
        <v>65</v>
      </c>
      <c r="B31" s="96">
        <v>15000</v>
      </c>
    </row>
    <row r="32" spans="1:2" ht="20.25" customHeight="1">
      <c r="A32" s="87" t="s">
        <v>80</v>
      </c>
      <c r="B32" s="96">
        <v>10500</v>
      </c>
    </row>
    <row r="33" spans="1:2" ht="20.25" customHeight="1">
      <c r="A33" s="87" t="s">
        <v>140</v>
      </c>
      <c r="B33" s="96">
        <v>10000</v>
      </c>
    </row>
    <row r="34" spans="1:2" ht="20.25" customHeight="1">
      <c r="A34" s="87" t="s">
        <v>73</v>
      </c>
      <c r="B34" s="96">
        <v>10000</v>
      </c>
    </row>
    <row r="35" spans="1:2" ht="20.25" customHeight="1">
      <c r="A35" s="87" t="s">
        <v>78</v>
      </c>
      <c r="B35" s="96">
        <v>9500</v>
      </c>
    </row>
    <row r="36" spans="1:2" ht="22.5" customHeight="1">
      <c r="A36" s="87" t="s">
        <v>87</v>
      </c>
      <c r="B36" s="96">
        <v>9171.43</v>
      </c>
    </row>
    <row r="37" spans="1:2" ht="16.5" customHeight="1">
      <c r="A37" s="87" t="s">
        <v>282</v>
      </c>
      <c r="B37" s="96">
        <v>7057.67</v>
      </c>
    </row>
    <row r="38" spans="1:2" ht="20.25" customHeight="1">
      <c r="A38" s="87" t="s">
        <v>283</v>
      </c>
      <c r="B38" s="96">
        <v>7000</v>
      </c>
    </row>
    <row r="39" spans="1:2" ht="20.25" customHeight="1">
      <c r="A39" s="87" t="s">
        <v>284</v>
      </c>
      <c r="B39" s="96">
        <v>7000</v>
      </c>
    </row>
    <row r="40" spans="1:2" ht="17.25" customHeight="1">
      <c r="A40" s="87" t="s">
        <v>285</v>
      </c>
      <c r="B40" s="96">
        <v>6755.25</v>
      </c>
    </row>
    <row r="41" spans="1:2" ht="21" customHeight="1">
      <c r="A41" s="87" t="s">
        <v>286</v>
      </c>
      <c r="B41" s="96">
        <v>6667.15</v>
      </c>
    </row>
    <row r="42" spans="1:2" ht="21" customHeight="1" thickBot="1">
      <c r="A42" s="87" t="s">
        <v>287</v>
      </c>
      <c r="B42" s="96">
        <v>6565.14</v>
      </c>
    </row>
    <row r="43" spans="1:2" ht="36.75" customHeight="1" thickTop="1">
      <c r="A43" s="94" t="s">
        <v>1</v>
      </c>
      <c r="B43" s="95">
        <v>7043</v>
      </c>
    </row>
    <row r="44" spans="1:2" ht="19.5" customHeight="1">
      <c r="A44" s="91" t="s">
        <v>141</v>
      </c>
      <c r="B44" s="96">
        <v>12700</v>
      </c>
    </row>
    <row r="45" spans="1:2" ht="19.5" customHeight="1">
      <c r="A45" s="91" t="s">
        <v>157</v>
      </c>
      <c r="B45" s="96">
        <v>10000</v>
      </c>
    </row>
    <row r="46" spans="1:2" ht="19.5" customHeight="1">
      <c r="A46" s="91" t="s">
        <v>288</v>
      </c>
      <c r="B46" s="96">
        <v>8250</v>
      </c>
    </row>
    <row r="47" spans="1:2" ht="19.5" customHeight="1">
      <c r="A47" s="91" t="s">
        <v>289</v>
      </c>
      <c r="B47" s="96">
        <v>8083.33</v>
      </c>
    </row>
    <row r="48" spans="1:2" ht="19.5" customHeight="1">
      <c r="A48" s="91" t="s">
        <v>290</v>
      </c>
      <c r="B48" s="96">
        <v>7057.67</v>
      </c>
    </row>
    <row r="49" spans="1:2" ht="19.5" customHeight="1">
      <c r="A49" s="91" t="s">
        <v>291</v>
      </c>
      <c r="B49" s="96">
        <v>6852.5</v>
      </c>
    </row>
    <row r="50" spans="1:2" ht="19.5" customHeight="1">
      <c r="A50" s="91" t="s">
        <v>292</v>
      </c>
      <c r="B50" s="96">
        <v>6500</v>
      </c>
    </row>
    <row r="51" spans="1:2" ht="20.25" customHeight="1" thickBot="1">
      <c r="A51" s="91" t="s">
        <v>293</v>
      </c>
      <c r="B51" s="96">
        <v>6300</v>
      </c>
    </row>
    <row r="52" spans="1:2" ht="22.5" customHeight="1" thickTop="1">
      <c r="A52" s="94" t="s">
        <v>5</v>
      </c>
      <c r="B52" s="95">
        <v>4953</v>
      </c>
    </row>
    <row r="53" spans="1:2" ht="19.5" customHeight="1">
      <c r="A53" s="88" t="s">
        <v>84</v>
      </c>
      <c r="B53" s="96">
        <v>9106</v>
      </c>
    </row>
    <row r="54" spans="1:2" ht="19.5" customHeight="1">
      <c r="A54" s="88" t="s">
        <v>294</v>
      </c>
      <c r="B54" s="96">
        <v>7600</v>
      </c>
    </row>
    <row r="55" spans="1:2" ht="19.5" customHeight="1">
      <c r="A55" s="88" t="s">
        <v>295</v>
      </c>
      <c r="B55" s="96">
        <v>7000</v>
      </c>
    </row>
    <row r="56" spans="1:2" ht="19.5" customHeight="1">
      <c r="A56" s="88" t="s">
        <v>296</v>
      </c>
      <c r="B56" s="96">
        <v>5846.15</v>
      </c>
    </row>
    <row r="57" spans="1:2" ht="19.5" customHeight="1">
      <c r="A57" s="88" t="s">
        <v>297</v>
      </c>
      <c r="B57" s="96">
        <v>5547</v>
      </c>
    </row>
    <row r="58" spans="1:2" ht="19.5" customHeight="1">
      <c r="A58" s="88" t="s">
        <v>298</v>
      </c>
      <c r="B58" s="96">
        <v>4927.84</v>
      </c>
    </row>
    <row r="59" spans="1:2" ht="19.5" customHeight="1">
      <c r="A59" s="88" t="s">
        <v>299</v>
      </c>
      <c r="B59" s="96">
        <v>4900</v>
      </c>
    </row>
    <row r="60" spans="1:2" ht="19.5" customHeight="1">
      <c r="A60" s="88" t="s">
        <v>300</v>
      </c>
      <c r="B60" s="96">
        <v>4744.79</v>
      </c>
    </row>
    <row r="61" spans="1:2" ht="19.5" customHeight="1">
      <c r="A61" s="88" t="s">
        <v>301</v>
      </c>
      <c r="B61" s="96">
        <v>4694.21</v>
      </c>
    </row>
    <row r="62" spans="1:2" ht="65.25" customHeight="1">
      <c r="A62" s="99" t="s">
        <v>30</v>
      </c>
      <c r="B62" s="100">
        <v>5759</v>
      </c>
    </row>
    <row r="63" spans="1:2" ht="22.5" customHeight="1">
      <c r="A63" s="87" t="s">
        <v>158</v>
      </c>
      <c r="B63" s="96">
        <v>10000</v>
      </c>
    </row>
    <row r="64" spans="1:2" ht="19.5" customHeight="1">
      <c r="A64" s="87" t="s">
        <v>302</v>
      </c>
      <c r="B64" s="96">
        <v>6900</v>
      </c>
    </row>
    <row r="65" spans="1:2" ht="19.5" customHeight="1">
      <c r="A65" s="87" t="s">
        <v>303</v>
      </c>
      <c r="B65" s="96">
        <v>6300</v>
      </c>
    </row>
    <row r="66" spans="1:2" ht="36" customHeight="1">
      <c r="A66" s="99" t="s">
        <v>6</v>
      </c>
      <c r="B66" s="100">
        <v>7683</v>
      </c>
    </row>
    <row r="67" spans="1:2" ht="17.25" customHeight="1">
      <c r="A67" s="87" t="s">
        <v>156</v>
      </c>
      <c r="B67" s="96">
        <v>11600</v>
      </c>
    </row>
    <row r="68" spans="1:2" ht="18.75" customHeight="1">
      <c r="A68" s="87" t="s">
        <v>68</v>
      </c>
      <c r="B68" s="96">
        <v>10800</v>
      </c>
    </row>
    <row r="69" spans="1:2" ht="18.75" customHeight="1">
      <c r="A69" s="87" t="s">
        <v>69</v>
      </c>
      <c r="B69" s="96">
        <v>10500</v>
      </c>
    </row>
    <row r="70" spans="1:2" ht="18.75" customHeight="1">
      <c r="A70" s="87" t="s">
        <v>159</v>
      </c>
      <c r="B70" s="96">
        <v>10000</v>
      </c>
    </row>
    <row r="71" spans="1:2" ht="19.5" customHeight="1">
      <c r="A71" s="87" t="s">
        <v>74</v>
      </c>
      <c r="B71" s="96">
        <v>10000</v>
      </c>
    </row>
    <row r="72" spans="1:2" ht="18.75" customHeight="1">
      <c r="A72" s="87" t="s">
        <v>160</v>
      </c>
      <c r="B72" s="96">
        <v>10000</v>
      </c>
    </row>
    <row r="73" spans="1:2" ht="18.75" customHeight="1">
      <c r="A73" s="87" t="s">
        <v>79</v>
      </c>
      <c r="B73" s="96">
        <v>9500</v>
      </c>
    </row>
    <row r="74" spans="1:2" ht="18.75" customHeight="1">
      <c r="A74" s="87" t="s">
        <v>91</v>
      </c>
      <c r="B74" s="96">
        <v>9333.33</v>
      </c>
    </row>
    <row r="75" spans="1:2" ht="18.75" customHeight="1">
      <c r="A75" s="87" t="s">
        <v>92</v>
      </c>
      <c r="B75" s="96">
        <v>9333.33</v>
      </c>
    </row>
    <row r="76" spans="1:2" ht="18.75" customHeight="1">
      <c r="A76" s="87" t="s">
        <v>81</v>
      </c>
      <c r="B76" s="96">
        <v>9000</v>
      </c>
    </row>
    <row r="77" spans="1:2" ht="15.75" customHeight="1">
      <c r="A77" s="87" t="s">
        <v>166</v>
      </c>
      <c r="B77" s="96">
        <v>8812</v>
      </c>
    </row>
    <row r="78" spans="1:2" ht="18.75" customHeight="1">
      <c r="A78" s="87" t="s">
        <v>83</v>
      </c>
      <c r="B78" s="96">
        <v>8750</v>
      </c>
    </row>
    <row r="79" spans="1:2" ht="18.75" customHeight="1">
      <c r="A79" s="87" t="s">
        <v>86</v>
      </c>
      <c r="B79" s="96">
        <v>8640</v>
      </c>
    </row>
    <row r="80" spans="1:2" ht="18.75" customHeight="1">
      <c r="A80" s="87" t="s">
        <v>304</v>
      </c>
      <c r="B80" s="96">
        <v>8347.4</v>
      </c>
    </row>
    <row r="81" spans="1:2" ht="18.75" customHeight="1">
      <c r="A81" s="87" t="s">
        <v>305</v>
      </c>
      <c r="B81" s="96">
        <v>8019.22</v>
      </c>
    </row>
    <row r="82" spans="1:2" ht="18.75" customHeight="1">
      <c r="A82" s="87" t="s">
        <v>306</v>
      </c>
      <c r="B82" s="96">
        <v>8000</v>
      </c>
    </row>
    <row r="83" spans="1:2" ht="18.75" customHeight="1">
      <c r="A83" s="87" t="s">
        <v>307</v>
      </c>
      <c r="B83" s="96">
        <v>8000</v>
      </c>
    </row>
    <row r="84" spans="1:2" ht="20.25" customHeight="1">
      <c r="A84" s="87" t="s">
        <v>308</v>
      </c>
      <c r="B84" s="96">
        <v>7650</v>
      </c>
    </row>
    <row r="85" spans="1:2" ht="20.25" customHeight="1">
      <c r="A85" s="87" t="s">
        <v>309</v>
      </c>
      <c r="B85" s="96">
        <v>7609.4</v>
      </c>
    </row>
    <row r="86" spans="1:2" ht="20.25" customHeight="1">
      <c r="A86" s="87" t="s">
        <v>310</v>
      </c>
      <c r="B86" s="96">
        <v>7500</v>
      </c>
    </row>
    <row r="87" spans="1:2" ht="21.75" customHeight="1">
      <c r="A87" s="87" t="s">
        <v>311</v>
      </c>
      <c r="B87" s="96">
        <v>7500</v>
      </c>
    </row>
    <row r="88" spans="1:2" ht="22.5" customHeight="1">
      <c r="A88" s="87" t="s">
        <v>312</v>
      </c>
      <c r="B88" s="96">
        <v>7474.84</v>
      </c>
    </row>
    <row r="89" spans="1:2" ht="78" customHeight="1">
      <c r="A89" s="99" t="s">
        <v>7</v>
      </c>
      <c r="B89" s="100">
        <v>6503</v>
      </c>
    </row>
    <row r="90" spans="1:2" ht="15.75">
      <c r="A90" s="91" t="s">
        <v>67</v>
      </c>
      <c r="B90" s="97">
        <v>12000</v>
      </c>
    </row>
    <row r="91" spans="1:2" ht="21" customHeight="1">
      <c r="A91" s="91" t="s">
        <v>75</v>
      </c>
      <c r="B91" s="97">
        <v>10500</v>
      </c>
    </row>
    <row r="92" spans="1:2" ht="19.5" customHeight="1">
      <c r="A92" s="91" t="s">
        <v>161</v>
      </c>
      <c r="B92" s="97">
        <v>10000</v>
      </c>
    </row>
    <row r="93" spans="1:2" ht="19.5" customHeight="1">
      <c r="A93" s="91" t="s">
        <v>162</v>
      </c>
      <c r="B93" s="97">
        <v>10000</v>
      </c>
    </row>
    <row r="94" spans="1:2" ht="19.5" customHeight="1">
      <c r="A94" s="91" t="s">
        <v>89</v>
      </c>
      <c r="B94" s="97">
        <v>10000</v>
      </c>
    </row>
    <row r="95" spans="1:2" ht="19.5" customHeight="1">
      <c r="A95" s="91" t="s">
        <v>163</v>
      </c>
      <c r="B95" s="97">
        <v>10000</v>
      </c>
    </row>
    <row r="96" spans="1:2" ht="19.5" customHeight="1">
      <c r="A96" s="91" t="s">
        <v>77</v>
      </c>
      <c r="B96" s="97">
        <v>9600</v>
      </c>
    </row>
    <row r="97" spans="1:2" ht="19.5" customHeight="1">
      <c r="A97" s="91" t="s">
        <v>82</v>
      </c>
      <c r="B97" s="97">
        <v>8974.43</v>
      </c>
    </row>
    <row r="98" spans="1:2" ht="19.5" customHeight="1">
      <c r="A98" s="91" t="s">
        <v>93</v>
      </c>
      <c r="B98" s="97">
        <v>8950</v>
      </c>
    </row>
    <row r="99" spans="1:2" ht="19.5" customHeight="1">
      <c r="A99" s="91" t="s">
        <v>171</v>
      </c>
      <c r="B99" s="97">
        <v>8500</v>
      </c>
    </row>
    <row r="100" spans="1:2" ht="19.5" customHeight="1">
      <c r="A100" s="91" t="s">
        <v>172</v>
      </c>
      <c r="B100" s="97">
        <v>8500</v>
      </c>
    </row>
    <row r="101" spans="1:2" ht="19.5" customHeight="1">
      <c r="A101" s="91" t="s">
        <v>88</v>
      </c>
      <c r="B101" s="97">
        <v>8500</v>
      </c>
    </row>
    <row r="102" spans="1:2" ht="19.5" customHeight="1">
      <c r="A102" s="91" t="s">
        <v>313</v>
      </c>
      <c r="B102" s="97">
        <v>8412</v>
      </c>
    </row>
    <row r="103" spans="1:2" ht="19.5" customHeight="1">
      <c r="A103" s="91" t="s">
        <v>314</v>
      </c>
      <c r="B103" s="97">
        <v>8300</v>
      </c>
    </row>
    <row r="104" spans="1:2" ht="19.5" customHeight="1">
      <c r="A104" s="91" t="s">
        <v>315</v>
      </c>
      <c r="B104" s="97">
        <v>8300</v>
      </c>
    </row>
    <row r="105" spans="1:2" ht="35.25" customHeight="1">
      <c r="A105" s="91" t="s">
        <v>316</v>
      </c>
      <c r="B105" s="97">
        <v>8300</v>
      </c>
    </row>
    <row r="106" spans="1:2" ht="19.5" customHeight="1">
      <c r="A106" s="91" t="s">
        <v>317</v>
      </c>
      <c r="B106" s="97">
        <v>8000</v>
      </c>
    </row>
    <row r="107" spans="1:2" ht="35.25" customHeight="1">
      <c r="A107" s="99" t="s">
        <v>4</v>
      </c>
      <c r="B107" s="100">
        <v>5098</v>
      </c>
    </row>
    <row r="108" spans="1:2" ht="19.5" customHeight="1">
      <c r="A108" s="85" t="s">
        <v>318</v>
      </c>
      <c r="B108" s="97">
        <v>8500</v>
      </c>
    </row>
    <row r="109" spans="1:2" ht="19.5" customHeight="1">
      <c r="A109" s="85" t="s">
        <v>319</v>
      </c>
      <c r="B109" s="97">
        <v>8500</v>
      </c>
    </row>
    <row r="110" spans="1:2" ht="19.5" customHeight="1">
      <c r="A110" s="85" t="s">
        <v>320</v>
      </c>
      <c r="B110" s="97">
        <v>8300</v>
      </c>
    </row>
    <row r="111" spans="1:2" ht="19.5" customHeight="1">
      <c r="A111" s="85" t="s">
        <v>321</v>
      </c>
      <c r="B111" s="97">
        <v>6000</v>
      </c>
    </row>
    <row r="112" spans="1:2" ht="19.5" customHeight="1">
      <c r="A112" s="85" t="s">
        <v>322</v>
      </c>
      <c r="B112" s="97">
        <v>5428.57</v>
      </c>
    </row>
    <row r="113" spans="1:2" ht="19.5" customHeight="1">
      <c r="A113" s="85" t="s">
        <v>323</v>
      </c>
      <c r="B113" s="97">
        <v>5357.85</v>
      </c>
    </row>
    <row r="114" spans="1:2" ht="19.5" customHeight="1">
      <c r="A114" s="85" t="s">
        <v>324</v>
      </c>
      <c r="B114" s="97">
        <v>5357.67</v>
      </c>
    </row>
    <row r="115" spans="1:2" ht="19.5" customHeight="1">
      <c r="A115" s="85" t="s">
        <v>325</v>
      </c>
      <c r="B115" s="97">
        <v>5253.67</v>
      </c>
    </row>
    <row r="116" spans="1:2" ht="19.5" customHeight="1">
      <c r="A116" s="85" t="s">
        <v>326</v>
      </c>
      <c r="B116" s="97">
        <v>5000</v>
      </c>
    </row>
    <row r="117" spans="1:2" ht="15.75">
      <c r="A117" s="85" t="s">
        <v>327</v>
      </c>
      <c r="B117" s="97">
        <v>4946.37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3">
      <selection activeCell="C22" sqref="C22"/>
    </sheetView>
  </sheetViews>
  <sheetFormatPr defaultColWidth="8.8515625" defaultRowHeight="15"/>
  <cols>
    <col min="1" max="1" width="41.00390625" style="6" customWidth="1"/>
    <col min="2" max="2" width="12.8515625" style="6" customWidth="1"/>
    <col min="3" max="3" width="13.28125" style="6" customWidth="1"/>
    <col min="4" max="5" width="13.00390625" style="6" customWidth="1"/>
    <col min="6" max="6" width="13.2812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30.75" customHeight="1">
      <c r="A1" s="192" t="s">
        <v>60</v>
      </c>
      <c r="B1" s="192"/>
      <c r="C1" s="192"/>
      <c r="D1" s="192"/>
      <c r="E1" s="192"/>
      <c r="F1" s="192"/>
      <c r="G1" s="192"/>
      <c r="I1" s="36"/>
    </row>
    <row r="2" spans="1:9" s="2" customFormat="1" ht="19.5" customHeight="1">
      <c r="A2" s="193" t="s">
        <v>37</v>
      </c>
      <c r="B2" s="193"/>
      <c r="C2" s="193"/>
      <c r="D2" s="193"/>
      <c r="E2" s="193"/>
      <c r="F2" s="193"/>
      <c r="G2" s="193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40.5" customHeight="1">
      <c r="A4" s="194"/>
      <c r="B4" s="167" t="s">
        <v>146</v>
      </c>
      <c r="C4" s="168"/>
      <c r="D4" s="196" t="s">
        <v>31</v>
      </c>
      <c r="E4" s="171" t="s">
        <v>147</v>
      </c>
      <c r="F4" s="172"/>
      <c r="G4" s="173" t="s">
        <v>31</v>
      </c>
      <c r="I4" s="37"/>
    </row>
    <row r="5" spans="1:9" s="4" customFormat="1" ht="48.75" customHeight="1">
      <c r="A5" s="195"/>
      <c r="B5" s="52" t="s">
        <v>57</v>
      </c>
      <c r="C5" s="142" t="s">
        <v>63</v>
      </c>
      <c r="D5" s="170"/>
      <c r="E5" s="52" t="s">
        <v>57</v>
      </c>
      <c r="F5" s="142" t="s">
        <v>63</v>
      </c>
      <c r="G5" s="174"/>
      <c r="I5" s="37"/>
    </row>
    <row r="6" spans="1:9" s="4" customFormat="1" ht="24.75" customHeight="1">
      <c r="A6" s="23" t="s">
        <v>32</v>
      </c>
      <c r="B6" s="29">
        <v>12689</v>
      </c>
      <c r="C6" s="29">
        <v>12081</v>
      </c>
      <c r="D6" s="58">
        <f>ROUND(C6/B6*100,1)</f>
        <v>95.2</v>
      </c>
      <c r="E6" s="38">
        <v>5888</v>
      </c>
      <c r="F6" s="29">
        <v>6058</v>
      </c>
      <c r="G6" s="39">
        <f>ROUND(F6/E6*100,1)</f>
        <v>102.9</v>
      </c>
      <c r="I6" s="37"/>
    </row>
    <row r="7" spans="1:10" s="5" customFormat="1" ht="24.75" customHeight="1">
      <c r="A7" s="20" t="s">
        <v>38</v>
      </c>
      <c r="B7" s="40">
        <f>SUM(B9:B27)</f>
        <v>11520</v>
      </c>
      <c r="C7" s="40">
        <f>SUM(C9:C27)</f>
        <v>11203</v>
      </c>
      <c r="D7" s="58">
        <f aca="true" t="shared" si="0" ref="D7:D27">ROUND(C7/B7*100,1)</f>
        <v>97.2</v>
      </c>
      <c r="E7" s="57">
        <f>SUM(E9:E27)</f>
        <v>5421</v>
      </c>
      <c r="F7" s="57">
        <f>SUM(F9:F27)</f>
        <v>5701</v>
      </c>
      <c r="G7" s="39">
        <f>ROUND(F7/E7*100,1)</f>
        <v>105.2</v>
      </c>
      <c r="I7" s="37"/>
      <c r="J7" s="42"/>
    </row>
    <row r="8" spans="1:10" s="5" customFormat="1" ht="27" customHeight="1">
      <c r="A8" s="43" t="s">
        <v>9</v>
      </c>
      <c r="B8" s="44"/>
      <c r="C8" s="55"/>
      <c r="D8" s="62"/>
      <c r="E8" s="41"/>
      <c r="F8" s="55"/>
      <c r="G8" s="64"/>
      <c r="I8" s="37"/>
      <c r="J8" s="42"/>
    </row>
    <row r="9" spans="1:10" ht="36.75" customHeight="1">
      <c r="A9" s="45" t="s">
        <v>10</v>
      </c>
      <c r="B9" s="46">
        <v>2089</v>
      </c>
      <c r="C9" s="56">
        <v>2040</v>
      </c>
      <c r="D9" s="63">
        <f t="shared" si="0"/>
        <v>97.7</v>
      </c>
      <c r="E9" s="47">
        <v>650</v>
      </c>
      <c r="F9" s="145">
        <v>822</v>
      </c>
      <c r="G9" s="65">
        <f aca="true" t="shared" si="1" ref="G9:G27">ROUND(F9/E9*100,1)</f>
        <v>126.5</v>
      </c>
      <c r="H9" s="28"/>
      <c r="I9" s="48"/>
      <c r="J9" s="42"/>
    </row>
    <row r="10" spans="1:10" ht="35.25" customHeight="1">
      <c r="A10" s="21" t="s">
        <v>11</v>
      </c>
      <c r="B10" s="46">
        <v>85</v>
      </c>
      <c r="C10" s="56">
        <v>108</v>
      </c>
      <c r="D10" s="58">
        <f t="shared" si="0"/>
        <v>127.1</v>
      </c>
      <c r="E10" s="46">
        <v>13</v>
      </c>
      <c r="F10" s="145">
        <v>18</v>
      </c>
      <c r="G10" s="39">
        <f t="shared" si="1"/>
        <v>138.5</v>
      </c>
      <c r="I10" s="48"/>
      <c r="J10" s="42"/>
    </row>
    <row r="11" spans="1:16" s="18" customFormat="1" ht="23.25" customHeight="1">
      <c r="A11" s="21" t="s">
        <v>12</v>
      </c>
      <c r="B11" s="49">
        <v>1894</v>
      </c>
      <c r="C11" s="56">
        <v>1833</v>
      </c>
      <c r="D11" s="58">
        <f t="shared" si="0"/>
        <v>96.8</v>
      </c>
      <c r="E11" s="49">
        <v>565</v>
      </c>
      <c r="F11" s="145">
        <v>653</v>
      </c>
      <c r="G11" s="39">
        <f t="shared" si="1"/>
        <v>115.6</v>
      </c>
      <c r="I11" s="48"/>
      <c r="J11" s="42"/>
      <c r="K11" s="6"/>
      <c r="P11" s="6"/>
    </row>
    <row r="12" spans="1:17" ht="39.75" customHeight="1">
      <c r="A12" s="21" t="s">
        <v>13</v>
      </c>
      <c r="B12" s="49">
        <v>381</v>
      </c>
      <c r="C12" s="56">
        <v>359</v>
      </c>
      <c r="D12" s="58">
        <f t="shared" si="0"/>
        <v>94.2</v>
      </c>
      <c r="E12" s="49">
        <v>308</v>
      </c>
      <c r="F12" s="145">
        <v>280</v>
      </c>
      <c r="G12" s="39">
        <f t="shared" si="1"/>
        <v>90.9</v>
      </c>
      <c r="I12" s="48"/>
      <c r="J12" s="42"/>
      <c r="Q12" s="154"/>
    </row>
    <row r="13" spans="1:10" ht="35.25" customHeight="1">
      <c r="A13" s="21" t="s">
        <v>14</v>
      </c>
      <c r="B13" s="49">
        <v>64</v>
      </c>
      <c r="C13" s="56">
        <v>75</v>
      </c>
      <c r="D13" s="58">
        <f t="shared" si="0"/>
        <v>117.2</v>
      </c>
      <c r="E13" s="49">
        <v>30</v>
      </c>
      <c r="F13" s="145">
        <v>40</v>
      </c>
      <c r="G13" s="39">
        <f t="shared" si="1"/>
        <v>133.3</v>
      </c>
      <c r="I13" s="48"/>
      <c r="J13" s="42"/>
    </row>
    <row r="14" spans="1:10" ht="23.25" customHeight="1">
      <c r="A14" s="21" t="s">
        <v>15</v>
      </c>
      <c r="B14" s="49">
        <v>458</v>
      </c>
      <c r="C14" s="56">
        <v>408</v>
      </c>
      <c r="D14" s="58">
        <f t="shared" si="0"/>
        <v>89.1</v>
      </c>
      <c r="E14" s="49">
        <v>152</v>
      </c>
      <c r="F14" s="145">
        <v>160</v>
      </c>
      <c r="G14" s="39">
        <f t="shared" si="1"/>
        <v>105.3</v>
      </c>
      <c r="I14" s="48"/>
      <c r="J14" s="42"/>
    </row>
    <row r="15" spans="1:10" ht="37.5" customHeight="1">
      <c r="A15" s="21" t="s">
        <v>16</v>
      </c>
      <c r="B15" s="49">
        <v>1530</v>
      </c>
      <c r="C15" s="56">
        <v>1408</v>
      </c>
      <c r="D15" s="58">
        <f t="shared" si="0"/>
        <v>92</v>
      </c>
      <c r="E15" s="49">
        <v>728</v>
      </c>
      <c r="F15" s="145">
        <v>705</v>
      </c>
      <c r="G15" s="39">
        <f t="shared" si="1"/>
        <v>96.8</v>
      </c>
      <c r="I15" s="48"/>
      <c r="J15" s="42"/>
    </row>
    <row r="16" spans="1:10" ht="36" customHeight="1">
      <c r="A16" s="21" t="s">
        <v>17</v>
      </c>
      <c r="B16" s="49">
        <v>366</v>
      </c>
      <c r="C16" s="56">
        <v>360</v>
      </c>
      <c r="D16" s="58">
        <f t="shared" si="0"/>
        <v>98.4</v>
      </c>
      <c r="E16" s="49">
        <v>195</v>
      </c>
      <c r="F16" s="145">
        <v>165</v>
      </c>
      <c r="G16" s="39">
        <f t="shared" si="1"/>
        <v>84.6</v>
      </c>
      <c r="I16" s="48"/>
      <c r="J16" s="42"/>
    </row>
    <row r="17" spans="1:10" ht="34.5" customHeight="1">
      <c r="A17" s="21" t="s">
        <v>18</v>
      </c>
      <c r="B17" s="49">
        <v>334</v>
      </c>
      <c r="C17" s="56">
        <v>317</v>
      </c>
      <c r="D17" s="58">
        <f t="shared" si="0"/>
        <v>94.9</v>
      </c>
      <c r="E17" s="49">
        <v>176</v>
      </c>
      <c r="F17" s="145">
        <v>172</v>
      </c>
      <c r="G17" s="39">
        <f t="shared" si="1"/>
        <v>97.7</v>
      </c>
      <c r="I17" s="48"/>
      <c r="J17" s="42"/>
    </row>
    <row r="18" spans="1:10" ht="27" customHeight="1">
      <c r="A18" s="21" t="s">
        <v>19</v>
      </c>
      <c r="B18" s="49">
        <v>159</v>
      </c>
      <c r="C18" s="56">
        <v>118</v>
      </c>
      <c r="D18" s="58">
        <f t="shared" si="0"/>
        <v>74.2</v>
      </c>
      <c r="E18" s="49">
        <v>77</v>
      </c>
      <c r="F18" s="145">
        <v>61</v>
      </c>
      <c r="G18" s="39">
        <f t="shared" si="1"/>
        <v>79.2</v>
      </c>
      <c r="I18" s="48"/>
      <c r="J18" s="42"/>
    </row>
    <row r="19" spans="1:10" ht="27" customHeight="1">
      <c r="A19" s="21" t="s">
        <v>20</v>
      </c>
      <c r="B19" s="49">
        <v>262</v>
      </c>
      <c r="C19" s="56">
        <v>217</v>
      </c>
      <c r="D19" s="58">
        <f t="shared" si="0"/>
        <v>82.8</v>
      </c>
      <c r="E19" s="49">
        <v>112</v>
      </c>
      <c r="F19" s="145">
        <v>109</v>
      </c>
      <c r="G19" s="39">
        <f t="shared" si="1"/>
        <v>97.3</v>
      </c>
      <c r="I19" s="48"/>
      <c r="J19" s="42"/>
    </row>
    <row r="20" spans="1:10" ht="28.5" customHeight="1">
      <c r="A20" s="21" t="s">
        <v>21</v>
      </c>
      <c r="B20" s="49">
        <v>74</v>
      </c>
      <c r="C20" s="56">
        <v>117</v>
      </c>
      <c r="D20" s="58">
        <f t="shared" si="0"/>
        <v>158.1</v>
      </c>
      <c r="E20" s="49">
        <v>28</v>
      </c>
      <c r="F20" s="145">
        <v>56</v>
      </c>
      <c r="G20" s="39">
        <f t="shared" si="1"/>
        <v>200</v>
      </c>
      <c r="I20" s="48"/>
      <c r="J20" s="42"/>
    </row>
    <row r="21" spans="1:10" ht="39" customHeight="1">
      <c r="A21" s="21" t="s">
        <v>22</v>
      </c>
      <c r="B21" s="49">
        <v>174</v>
      </c>
      <c r="C21" s="56">
        <v>145</v>
      </c>
      <c r="D21" s="58">
        <f t="shared" si="0"/>
        <v>83.3</v>
      </c>
      <c r="E21" s="49">
        <v>88</v>
      </c>
      <c r="F21" s="145">
        <v>78</v>
      </c>
      <c r="G21" s="39">
        <f t="shared" si="1"/>
        <v>88.6</v>
      </c>
      <c r="I21" s="48"/>
      <c r="J21" s="42"/>
    </row>
    <row r="22" spans="1:10" ht="39.75" customHeight="1">
      <c r="A22" s="21" t="s">
        <v>23</v>
      </c>
      <c r="B22" s="49">
        <v>138</v>
      </c>
      <c r="C22" s="56">
        <v>123</v>
      </c>
      <c r="D22" s="58">
        <f t="shared" si="0"/>
        <v>89.1</v>
      </c>
      <c r="E22" s="49">
        <v>57</v>
      </c>
      <c r="F22" s="145">
        <v>74</v>
      </c>
      <c r="G22" s="39">
        <f t="shared" si="1"/>
        <v>129.8</v>
      </c>
      <c r="I22" s="48"/>
      <c r="J22" s="42"/>
    </row>
    <row r="23" spans="1:10" ht="37.5" customHeight="1">
      <c r="A23" s="21" t="s">
        <v>24</v>
      </c>
      <c r="B23" s="49">
        <v>2401</v>
      </c>
      <c r="C23" s="56">
        <v>2384</v>
      </c>
      <c r="D23" s="58">
        <f t="shared" si="0"/>
        <v>99.3</v>
      </c>
      <c r="E23" s="49">
        <v>1584</v>
      </c>
      <c r="F23" s="145">
        <v>1578</v>
      </c>
      <c r="G23" s="39">
        <f t="shared" si="1"/>
        <v>99.6</v>
      </c>
      <c r="I23" s="48"/>
      <c r="J23" s="42"/>
    </row>
    <row r="24" spans="1:10" ht="23.25" customHeight="1">
      <c r="A24" s="21" t="s">
        <v>25</v>
      </c>
      <c r="B24" s="49">
        <v>399</v>
      </c>
      <c r="C24" s="56">
        <v>327</v>
      </c>
      <c r="D24" s="58">
        <f t="shared" si="0"/>
        <v>82</v>
      </c>
      <c r="E24" s="49">
        <v>269</v>
      </c>
      <c r="F24" s="145">
        <v>199</v>
      </c>
      <c r="G24" s="39">
        <f t="shared" si="1"/>
        <v>74</v>
      </c>
      <c r="I24" s="48"/>
      <c r="J24" s="42"/>
    </row>
    <row r="25" spans="1:10" ht="36" customHeight="1">
      <c r="A25" s="21" t="s">
        <v>26</v>
      </c>
      <c r="B25" s="49">
        <v>498</v>
      </c>
      <c r="C25" s="56">
        <v>673</v>
      </c>
      <c r="D25" s="58">
        <f t="shared" si="0"/>
        <v>135.1</v>
      </c>
      <c r="E25" s="49">
        <v>297</v>
      </c>
      <c r="F25" s="145">
        <v>429</v>
      </c>
      <c r="G25" s="39">
        <f t="shared" si="1"/>
        <v>144.4</v>
      </c>
      <c r="I25" s="48"/>
      <c r="J25" s="42"/>
    </row>
    <row r="26" spans="1:10" ht="33" customHeight="1">
      <c r="A26" s="21" t="s">
        <v>27</v>
      </c>
      <c r="B26" s="49">
        <v>53</v>
      </c>
      <c r="C26" s="56">
        <v>62</v>
      </c>
      <c r="D26" s="58">
        <f t="shared" si="0"/>
        <v>117</v>
      </c>
      <c r="E26" s="49">
        <v>22</v>
      </c>
      <c r="F26" s="145">
        <v>28</v>
      </c>
      <c r="G26" s="39">
        <f t="shared" si="1"/>
        <v>127.3</v>
      </c>
      <c r="I26" s="48"/>
      <c r="J26" s="42"/>
    </row>
    <row r="27" spans="1:10" ht="24" customHeight="1" thickBot="1">
      <c r="A27" s="22" t="s">
        <v>28</v>
      </c>
      <c r="B27" s="50">
        <v>161</v>
      </c>
      <c r="C27" s="59">
        <v>129</v>
      </c>
      <c r="D27" s="60">
        <f t="shared" si="0"/>
        <v>80.1</v>
      </c>
      <c r="E27" s="50">
        <v>70</v>
      </c>
      <c r="F27" s="146">
        <v>74</v>
      </c>
      <c r="G27" s="61">
        <f t="shared" si="1"/>
        <v>105.7</v>
      </c>
      <c r="I27" s="48"/>
      <c r="J27" s="42"/>
    </row>
    <row r="28" spans="1:9" ht="18.75">
      <c r="A28" s="7"/>
      <c r="B28" s="16"/>
      <c r="E28" s="131"/>
      <c r="F28" s="51"/>
      <c r="I28" s="6"/>
    </row>
    <row r="29" spans="1:9" ht="18.75">
      <c r="A29" s="7"/>
      <c r="B29" s="7"/>
      <c r="F29" s="37"/>
      <c r="I29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30.75" customHeight="1">
      <c r="A1" s="163" t="s">
        <v>61</v>
      </c>
      <c r="B1" s="163"/>
      <c r="C1" s="163"/>
      <c r="D1" s="163"/>
      <c r="E1" s="163"/>
      <c r="F1" s="163"/>
      <c r="G1" s="163"/>
    </row>
    <row r="2" spans="1:7" s="2" customFormat="1" ht="19.5" customHeight="1">
      <c r="A2" s="164" t="s">
        <v>33</v>
      </c>
      <c r="B2" s="164"/>
      <c r="C2" s="164"/>
      <c r="D2" s="164"/>
      <c r="E2" s="164"/>
      <c r="F2" s="164"/>
      <c r="G2" s="16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40.5" customHeight="1">
      <c r="A4" s="194"/>
      <c r="B4" s="167" t="s">
        <v>146</v>
      </c>
      <c r="C4" s="179"/>
      <c r="D4" s="197" t="s">
        <v>31</v>
      </c>
      <c r="E4" s="171" t="s">
        <v>147</v>
      </c>
      <c r="F4" s="172"/>
      <c r="G4" s="173" t="s">
        <v>31</v>
      </c>
    </row>
    <row r="5" spans="1:7" s="4" customFormat="1" ht="51.75" customHeight="1">
      <c r="A5" s="195"/>
      <c r="B5" s="52" t="s">
        <v>57</v>
      </c>
      <c r="C5" s="142" t="s">
        <v>63</v>
      </c>
      <c r="D5" s="170"/>
      <c r="E5" s="52" t="s">
        <v>57</v>
      </c>
      <c r="F5" s="142" t="s">
        <v>63</v>
      </c>
      <c r="G5" s="174"/>
    </row>
    <row r="6" spans="1:9" s="4" customFormat="1" ht="28.5" customHeight="1">
      <c r="A6" s="23" t="s">
        <v>32</v>
      </c>
      <c r="B6" s="29">
        <f>SUM(B7:B15)</f>
        <v>12689</v>
      </c>
      <c r="C6" s="29">
        <f>SUM(C7:C15)</f>
        <v>12081</v>
      </c>
      <c r="D6" s="9">
        <f>ROUND(C6/B6*100,1)</f>
        <v>95.2</v>
      </c>
      <c r="E6" s="29">
        <f>SUM(E7:E15)</f>
        <v>5888</v>
      </c>
      <c r="F6" s="29">
        <f>SUM(F7:F15)</f>
        <v>6058</v>
      </c>
      <c r="G6" s="103">
        <f>ROUND(F6/E6*100,1)</f>
        <v>102.9</v>
      </c>
      <c r="I6" s="30"/>
    </row>
    <row r="7" spans="1:9" s="5" customFormat="1" ht="45.75" customHeight="1">
      <c r="A7" s="104" t="s">
        <v>34</v>
      </c>
      <c r="B7" s="31">
        <v>1636</v>
      </c>
      <c r="C7" s="31">
        <v>1454</v>
      </c>
      <c r="D7" s="9">
        <f aca="true" t="shared" si="0" ref="D7:D15">ROUND(C7/B7*100,1)</f>
        <v>88.9</v>
      </c>
      <c r="E7" s="32">
        <v>782</v>
      </c>
      <c r="F7" s="31">
        <v>718</v>
      </c>
      <c r="G7" s="103">
        <f aca="true" t="shared" si="1" ref="G7:G15">ROUND(F7/E7*100,1)</f>
        <v>91.8</v>
      </c>
      <c r="H7" s="33"/>
      <c r="I7" s="30"/>
    </row>
    <row r="8" spans="1:9" s="5" customFormat="1" ht="25.5" customHeight="1">
      <c r="A8" s="104" t="s">
        <v>3</v>
      </c>
      <c r="B8" s="31">
        <v>1020</v>
      </c>
      <c r="C8" s="31">
        <v>898</v>
      </c>
      <c r="D8" s="9">
        <f t="shared" si="0"/>
        <v>88</v>
      </c>
      <c r="E8" s="32">
        <v>480</v>
      </c>
      <c r="F8" s="31">
        <v>431</v>
      </c>
      <c r="G8" s="103">
        <f t="shared" si="1"/>
        <v>89.8</v>
      </c>
      <c r="H8" s="33"/>
      <c r="I8" s="30"/>
    </row>
    <row r="9" spans="1:9" ht="28.5" customHeight="1">
      <c r="A9" s="104" t="s">
        <v>2</v>
      </c>
      <c r="B9" s="34">
        <v>1077</v>
      </c>
      <c r="C9" s="31">
        <v>1177</v>
      </c>
      <c r="D9" s="9">
        <f t="shared" si="0"/>
        <v>109.3</v>
      </c>
      <c r="E9" s="32">
        <v>510</v>
      </c>
      <c r="F9" s="31">
        <v>597</v>
      </c>
      <c r="G9" s="103">
        <f t="shared" si="1"/>
        <v>117.1</v>
      </c>
      <c r="H9" s="33"/>
      <c r="I9" s="30"/>
    </row>
    <row r="10" spans="1:9" ht="28.5" customHeight="1">
      <c r="A10" s="104" t="s">
        <v>1</v>
      </c>
      <c r="B10" s="34">
        <v>517</v>
      </c>
      <c r="C10" s="31">
        <v>513</v>
      </c>
      <c r="D10" s="9">
        <f t="shared" si="0"/>
        <v>99.2</v>
      </c>
      <c r="E10" s="32">
        <v>230</v>
      </c>
      <c r="F10" s="31">
        <v>262</v>
      </c>
      <c r="G10" s="103">
        <f t="shared" si="1"/>
        <v>113.9</v>
      </c>
      <c r="H10" s="33"/>
      <c r="I10" s="30"/>
    </row>
    <row r="11" spans="1:9" s="18" customFormat="1" ht="31.5" customHeight="1">
      <c r="A11" s="104" t="s">
        <v>5</v>
      </c>
      <c r="B11" s="34">
        <v>1482</v>
      </c>
      <c r="C11" s="31">
        <v>1508</v>
      </c>
      <c r="D11" s="9">
        <f t="shared" si="0"/>
        <v>101.8</v>
      </c>
      <c r="E11" s="32">
        <v>747</v>
      </c>
      <c r="F11" s="31">
        <v>786</v>
      </c>
      <c r="G11" s="103">
        <f t="shared" si="1"/>
        <v>105.2</v>
      </c>
      <c r="H11" s="33"/>
      <c r="I11" s="30"/>
    </row>
    <row r="12" spans="1:9" ht="45" customHeight="1">
      <c r="A12" s="104" t="s">
        <v>30</v>
      </c>
      <c r="B12" s="34">
        <v>943</v>
      </c>
      <c r="C12" s="31">
        <v>968</v>
      </c>
      <c r="D12" s="9">
        <f t="shared" si="0"/>
        <v>102.7</v>
      </c>
      <c r="E12" s="32">
        <v>341</v>
      </c>
      <c r="F12" s="31">
        <v>463</v>
      </c>
      <c r="G12" s="103">
        <f t="shared" si="1"/>
        <v>135.8</v>
      </c>
      <c r="H12" s="33"/>
      <c r="I12" s="30"/>
    </row>
    <row r="13" spans="1:9" ht="25.5" customHeight="1">
      <c r="A13" s="104" t="s">
        <v>6</v>
      </c>
      <c r="B13" s="34">
        <v>1230</v>
      </c>
      <c r="C13" s="31">
        <v>1138</v>
      </c>
      <c r="D13" s="9">
        <f t="shared" si="0"/>
        <v>92.5</v>
      </c>
      <c r="E13" s="32">
        <v>445</v>
      </c>
      <c r="F13" s="31">
        <v>517</v>
      </c>
      <c r="G13" s="103">
        <f t="shared" si="1"/>
        <v>116.2</v>
      </c>
      <c r="H13" s="33"/>
      <c r="I13" s="30"/>
    </row>
    <row r="14" spans="1:9" ht="58.5" customHeight="1">
      <c r="A14" s="104" t="s">
        <v>7</v>
      </c>
      <c r="B14" s="34">
        <v>3023</v>
      </c>
      <c r="C14" s="31">
        <v>2846</v>
      </c>
      <c r="D14" s="9">
        <f t="shared" si="0"/>
        <v>94.1</v>
      </c>
      <c r="E14" s="32">
        <v>1528</v>
      </c>
      <c r="F14" s="31">
        <v>1487</v>
      </c>
      <c r="G14" s="103">
        <f t="shared" si="1"/>
        <v>97.3</v>
      </c>
      <c r="H14" s="33"/>
      <c r="I14" s="30"/>
    </row>
    <row r="15" spans="1:9" ht="42.75" customHeight="1" thickBot="1">
      <c r="A15" s="105" t="s">
        <v>36</v>
      </c>
      <c r="B15" s="106">
        <v>1761</v>
      </c>
      <c r="C15" s="107">
        <v>1579</v>
      </c>
      <c r="D15" s="108">
        <f t="shared" si="0"/>
        <v>89.7</v>
      </c>
      <c r="E15" s="109">
        <v>825</v>
      </c>
      <c r="F15" s="107">
        <v>797</v>
      </c>
      <c r="G15" s="110">
        <f t="shared" si="1"/>
        <v>96.6</v>
      </c>
      <c r="H15" s="33"/>
      <c r="I15" s="30"/>
    </row>
    <row r="16" ht="12.75">
      <c r="B16" s="35"/>
    </row>
    <row r="17" ht="12.75">
      <c r="B17" s="35"/>
    </row>
    <row r="18" ht="12.75">
      <c r="B18" s="35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B12" sqref="B12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99" t="s">
        <v>153</v>
      </c>
      <c r="B1" s="199"/>
      <c r="C1" s="199"/>
      <c r="D1" s="199"/>
    </row>
    <row r="2" spans="1:4" s="2" customFormat="1" ht="19.5" customHeight="1">
      <c r="A2" s="164" t="s">
        <v>8</v>
      </c>
      <c r="B2" s="164"/>
      <c r="C2" s="164"/>
      <c r="D2" s="164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65"/>
      <c r="B4" s="200" t="s">
        <v>39</v>
      </c>
      <c r="C4" s="202" t="s">
        <v>40</v>
      </c>
      <c r="D4" s="204" t="s">
        <v>56</v>
      </c>
    </row>
    <row r="5" spans="1:4" s="4" customFormat="1" ht="59.25" customHeight="1">
      <c r="A5" s="166"/>
      <c r="B5" s="201"/>
      <c r="C5" s="203"/>
      <c r="D5" s="205"/>
    </row>
    <row r="6" spans="1:4" s="12" customFormat="1" ht="34.5" customHeight="1">
      <c r="A6" s="122" t="s">
        <v>32</v>
      </c>
      <c r="B6" s="66">
        <f>SUM(B9:B27)</f>
        <v>1768</v>
      </c>
      <c r="C6" s="66">
        <v>6058</v>
      </c>
      <c r="D6" s="123">
        <f>C6/B6</f>
        <v>3.426470588235294</v>
      </c>
    </row>
    <row r="7" spans="1:4" s="12" customFormat="1" ht="24.75" customHeight="1">
      <c r="A7" s="122" t="s">
        <v>38</v>
      </c>
      <c r="B7" s="67" t="s">
        <v>41</v>
      </c>
      <c r="C7" s="66">
        <f>SUM(C9:C27)</f>
        <v>5701</v>
      </c>
      <c r="D7" s="123" t="str">
        <f>B7</f>
        <v>-</v>
      </c>
    </row>
    <row r="8" spans="1:4" s="12" customFormat="1" ht="31.5" customHeight="1">
      <c r="A8" s="125" t="s">
        <v>9</v>
      </c>
      <c r="B8" s="67"/>
      <c r="C8" s="67"/>
      <c r="D8" s="123"/>
    </row>
    <row r="9" spans="1:7" ht="54" customHeight="1">
      <c r="A9" s="21" t="s">
        <v>10</v>
      </c>
      <c r="B9" s="13">
        <v>83</v>
      </c>
      <c r="C9" s="147">
        <v>822</v>
      </c>
      <c r="D9" s="124">
        <f aca="true" t="shared" si="0" ref="D9:D27">C9/B9</f>
        <v>9.903614457831326</v>
      </c>
      <c r="E9" s="15"/>
      <c r="G9" s="16"/>
    </row>
    <row r="10" spans="1:7" ht="35.25" customHeight="1">
      <c r="A10" s="21" t="s">
        <v>11</v>
      </c>
      <c r="B10" s="13">
        <v>1</v>
      </c>
      <c r="C10" s="147">
        <v>18</v>
      </c>
      <c r="D10" s="124">
        <f t="shared" si="0"/>
        <v>18</v>
      </c>
      <c r="E10" s="15"/>
      <c r="G10" s="16"/>
    </row>
    <row r="11" spans="1:7" s="18" customFormat="1" ht="20.25" customHeight="1">
      <c r="A11" s="21" t="s">
        <v>12</v>
      </c>
      <c r="B11" s="13">
        <v>465</v>
      </c>
      <c r="C11" s="147">
        <v>653</v>
      </c>
      <c r="D11" s="124">
        <f t="shared" si="0"/>
        <v>1.4043010752688172</v>
      </c>
      <c r="E11" s="15"/>
      <c r="F11" s="6"/>
      <c r="G11" s="16"/>
    </row>
    <row r="12" spans="1:9" ht="36" customHeight="1">
      <c r="A12" s="21" t="s">
        <v>13</v>
      </c>
      <c r="B12" s="13">
        <v>65</v>
      </c>
      <c r="C12" s="147">
        <v>280</v>
      </c>
      <c r="D12" s="124">
        <f t="shared" si="0"/>
        <v>4.3076923076923075</v>
      </c>
      <c r="E12" s="15"/>
      <c r="G12" s="16"/>
      <c r="I12" s="19"/>
    </row>
    <row r="13" spans="1:7" ht="30" customHeight="1">
      <c r="A13" s="21" t="s">
        <v>14</v>
      </c>
      <c r="B13" s="13">
        <v>44</v>
      </c>
      <c r="C13" s="147">
        <v>40</v>
      </c>
      <c r="D13" s="124">
        <f t="shared" si="0"/>
        <v>0.9090909090909091</v>
      </c>
      <c r="E13" s="15"/>
      <c r="G13" s="16"/>
    </row>
    <row r="14" spans="1:7" ht="19.5" customHeight="1">
      <c r="A14" s="21" t="s">
        <v>15</v>
      </c>
      <c r="B14" s="13">
        <v>99</v>
      </c>
      <c r="C14" s="147">
        <v>160</v>
      </c>
      <c r="D14" s="124">
        <f t="shared" si="0"/>
        <v>1.6161616161616161</v>
      </c>
      <c r="E14" s="15"/>
      <c r="G14" s="68"/>
    </row>
    <row r="15" spans="1:7" ht="48.75" customHeight="1">
      <c r="A15" s="21" t="s">
        <v>16</v>
      </c>
      <c r="B15" s="13">
        <v>189</v>
      </c>
      <c r="C15" s="147">
        <v>705</v>
      </c>
      <c r="D15" s="124">
        <f t="shared" si="0"/>
        <v>3.7301587301587302</v>
      </c>
      <c r="E15" s="15"/>
      <c r="G15" s="16"/>
    </row>
    <row r="16" spans="1:7" ht="34.5" customHeight="1">
      <c r="A16" s="21" t="s">
        <v>17</v>
      </c>
      <c r="B16" s="13">
        <v>189</v>
      </c>
      <c r="C16" s="147">
        <v>165</v>
      </c>
      <c r="D16" s="124">
        <f t="shared" si="0"/>
        <v>0.873015873015873</v>
      </c>
      <c r="E16" s="15"/>
      <c r="G16" s="16"/>
    </row>
    <row r="17" spans="1:7" ht="35.25" customHeight="1">
      <c r="A17" s="21" t="s">
        <v>18</v>
      </c>
      <c r="B17" s="13">
        <v>52</v>
      </c>
      <c r="C17" s="147">
        <v>172</v>
      </c>
      <c r="D17" s="124">
        <f t="shared" si="0"/>
        <v>3.3076923076923075</v>
      </c>
      <c r="E17" s="15"/>
      <c r="G17" s="16"/>
    </row>
    <row r="18" spans="1:7" ht="24" customHeight="1">
      <c r="A18" s="21" t="s">
        <v>19</v>
      </c>
      <c r="B18" s="13">
        <v>21</v>
      </c>
      <c r="C18" s="147">
        <v>61</v>
      </c>
      <c r="D18" s="124">
        <f t="shared" si="0"/>
        <v>2.9047619047619047</v>
      </c>
      <c r="E18" s="15"/>
      <c r="G18" s="16"/>
    </row>
    <row r="19" spans="1:7" ht="17.25" customHeight="1">
      <c r="A19" s="21" t="s">
        <v>20</v>
      </c>
      <c r="B19" s="13">
        <v>69</v>
      </c>
      <c r="C19" s="147">
        <v>109</v>
      </c>
      <c r="D19" s="124">
        <f t="shared" si="0"/>
        <v>1.5797101449275361</v>
      </c>
      <c r="E19" s="15"/>
      <c r="G19" s="16"/>
    </row>
    <row r="20" spans="1:7" ht="18" customHeight="1">
      <c r="A20" s="21" t="s">
        <v>21</v>
      </c>
      <c r="B20" s="13">
        <v>45</v>
      </c>
      <c r="C20" s="147">
        <v>56</v>
      </c>
      <c r="D20" s="124">
        <f t="shared" si="0"/>
        <v>1.2444444444444445</v>
      </c>
      <c r="E20" s="15"/>
      <c r="G20" s="16"/>
    </row>
    <row r="21" spans="1:7" ht="32.25" customHeight="1">
      <c r="A21" s="21" t="s">
        <v>22</v>
      </c>
      <c r="B21" s="13">
        <v>27</v>
      </c>
      <c r="C21" s="147">
        <v>78</v>
      </c>
      <c r="D21" s="124">
        <f t="shared" si="0"/>
        <v>2.888888888888889</v>
      </c>
      <c r="E21" s="15"/>
      <c r="G21" s="69"/>
    </row>
    <row r="22" spans="1:7" ht="35.25" customHeight="1">
      <c r="A22" s="21" t="s">
        <v>23</v>
      </c>
      <c r="B22" s="13">
        <v>73</v>
      </c>
      <c r="C22" s="147">
        <v>74</v>
      </c>
      <c r="D22" s="124">
        <f t="shared" si="0"/>
        <v>1.0136986301369864</v>
      </c>
      <c r="E22" s="15"/>
      <c r="G22" s="16"/>
    </row>
    <row r="23" spans="1:7" ht="33" customHeight="1">
      <c r="A23" s="21" t="s">
        <v>24</v>
      </c>
      <c r="B23" s="13">
        <v>76</v>
      </c>
      <c r="C23" s="147">
        <v>1578</v>
      </c>
      <c r="D23" s="124">
        <f t="shared" si="0"/>
        <v>20.763157894736842</v>
      </c>
      <c r="E23" s="15"/>
      <c r="G23" s="16"/>
    </row>
    <row r="24" spans="1:7" ht="19.5" customHeight="1">
      <c r="A24" s="21" t="s">
        <v>25</v>
      </c>
      <c r="B24" s="13">
        <v>128</v>
      </c>
      <c r="C24" s="147">
        <v>199</v>
      </c>
      <c r="D24" s="124">
        <f t="shared" si="0"/>
        <v>1.5546875</v>
      </c>
      <c r="E24" s="15"/>
      <c r="G24" s="16"/>
    </row>
    <row r="25" spans="1:7" ht="30.75" customHeight="1">
      <c r="A25" s="21" t="s">
        <v>26</v>
      </c>
      <c r="B25" s="13">
        <v>93</v>
      </c>
      <c r="C25" s="147">
        <v>429</v>
      </c>
      <c r="D25" s="124">
        <f t="shared" si="0"/>
        <v>4.612903225806452</v>
      </c>
      <c r="E25" s="15"/>
      <c r="G25" s="16"/>
    </row>
    <row r="26" spans="1:7" ht="30.75" customHeight="1">
      <c r="A26" s="21" t="s">
        <v>27</v>
      </c>
      <c r="B26" s="13">
        <v>19</v>
      </c>
      <c r="C26" s="147">
        <v>28</v>
      </c>
      <c r="D26" s="124">
        <f t="shared" si="0"/>
        <v>1.4736842105263157</v>
      </c>
      <c r="E26" s="15"/>
      <c r="G26" s="16"/>
    </row>
    <row r="27" spans="1:7" ht="22.5" customHeight="1" thickBot="1">
      <c r="A27" s="22" t="s">
        <v>28</v>
      </c>
      <c r="B27" s="112">
        <v>30</v>
      </c>
      <c r="C27" s="148">
        <v>74</v>
      </c>
      <c r="D27" s="126">
        <f t="shared" si="0"/>
        <v>2.466666666666667</v>
      </c>
      <c r="E27" s="15"/>
      <c r="G27" s="16"/>
    </row>
    <row r="28" spans="1:7" ht="21.75" customHeight="1">
      <c r="A28" s="198"/>
      <c r="B28" s="198"/>
      <c r="C28" s="7"/>
      <c r="D28" s="7"/>
      <c r="G28" s="16"/>
    </row>
    <row r="29" spans="1:7" ht="15.75">
      <c r="A29" s="7"/>
      <c r="B29" s="7"/>
      <c r="C29" s="7"/>
      <c r="D29" s="7"/>
      <c r="G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2019-08-07T10:38:19Z</dcterms:modified>
  <cp:category/>
  <cp:version/>
  <cp:contentType/>
  <cp:contentStatus/>
</cp:coreProperties>
</file>