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85" windowWidth="9720" windowHeight="6270" activeTab="6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<sst xmlns="http://schemas.openxmlformats.org/spreadsheetml/2006/main" count="563" uniqueCount="349">
  <si>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</si>
  <si>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</si>
  <si>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</si>
  <si>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</si>
  <si>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</si>
  <si>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</si>
  <si>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</si>
  <si>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</si>
  <si>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</si>
  <si>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</si>
  <si>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</si>
  <si>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</si>
  <si>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</si>
  <si>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</si>
  <si>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</si>
  <si>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</si>
  <si>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</si>
  <si>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</si>
  <si>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</si>
  <si>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</si>
  <si>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</si>
  <si>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</si>
  <si>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</si>
  <si>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</si>
  <si>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</si>
  <si>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</si>
  <si>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</si>
  <si>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</si>
  <si>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</si>
  <si>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</si>
  <si>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</si>
  <si>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</si>
  <si>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</si>
  <si>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</si>
  <si>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</si>
  <si>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</si>
  <si>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</si>
  <si>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</si>
  <si>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</si>
  <si>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</si>
  <si>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</si>
  <si>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</si>
  <si>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</si>
  <si>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</si>
  <si>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</si>
  <si>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</si>
  <si>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</si>
  <si>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</si>
  <si>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</si>
  <si>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(за розділами професій)</t>
  </si>
  <si>
    <t>Б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</si>
  <si>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</si>
  <si>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</si>
  <si>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</si>
  <si>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</si>
  <si>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</si>
  <si>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</si>
  <si>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</si>
  <si>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>2018 р.</t>
  </si>
  <si>
    <t>Чисельність безробітних, осіб</t>
  </si>
  <si>
    <r>
      <t xml:space="preserve">Кількість вакансій , </t>
    </r>
    <r>
      <rPr>
        <i/>
        <sz val="12"/>
        <rFont val="Times New Roman"/>
        <family val="1"/>
      </rPr>
      <t>осіб</t>
    </r>
  </si>
  <si>
    <t xml:space="preserve">Кількість осіб, які мали статус безробітного </t>
  </si>
  <si>
    <t>Кількість осіб, які мали статус безробітного</t>
  </si>
  <si>
    <t xml:space="preserve">                            </t>
  </si>
  <si>
    <t>за січень-грудень</t>
  </si>
  <si>
    <t xml:space="preserve">Професії, по яких кількість  вакансій є найбільшою                                                                                                         у січні-грудні 2018 року </t>
  </si>
  <si>
    <t>Станом на 01.01.2019 року</t>
  </si>
  <si>
    <t xml:space="preserve">Професії, по яких кількість  вакансій є найбільшою                                                                                                         у січні-грудні  2018 року </t>
  </si>
  <si>
    <t>Професії, по яких середній розмір запропонованої  заробітної  плати є найбільшим, станом на 01.01.2019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</si>
  <si>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01.01.2019 року</t>
  </si>
  <si>
    <t>Кількість вакансій та чисельність безробітних                                                  станом на 1 січня 2019 року</t>
  </si>
  <si>
    <t>Кількість вакансій та чисельність безробітних за професійними групами                                   станом на 1 січня 2019 року</t>
  </si>
  <si>
    <t xml:space="preserve"> оператор котельні</t>
  </si>
  <si>
    <t xml:space="preserve"> підсобний робітник</t>
  </si>
  <si>
    <t xml:space="preserve"> водій автотранспортних засобів</t>
  </si>
  <si>
    <t xml:space="preserve"> електромонтажник-схемник</t>
  </si>
  <si>
    <t xml:space="preserve"> Робітник з комплексного обслуговування сільськогосподарського виробництва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</si>
  <si>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</si>
  <si>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</si>
  <si>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</si>
  <si>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тракторист</t>
  </si>
  <si>
    <t xml:space="preserve"> бухгалтер</t>
  </si>
  <si>
    <t xml:space="preserve"> Вчитель загальноосвітнього навчального закладу</t>
  </si>
  <si>
    <t xml:space="preserve"> швачка</t>
  </si>
  <si>
    <t xml:space="preserve"> спеціаліст державної служби</t>
  </si>
  <si>
    <t xml:space="preserve"> сестра медична</t>
  </si>
  <si>
    <t xml:space="preserve"> охоронник</t>
  </si>
  <si>
    <t xml:space="preserve"> верстатник деревообробних верстатів</t>
  </si>
  <si>
    <t xml:space="preserve"> Листоноша (поштар)</t>
  </si>
  <si>
    <t xml:space="preserve"> Продавець-консультант</t>
  </si>
  <si>
    <t xml:space="preserve"> вихователь</t>
  </si>
  <si>
    <t xml:space="preserve"> машиніст (кочегар) котельної</t>
  </si>
  <si>
    <t xml:space="preserve"> опалювач</t>
  </si>
  <si>
    <t xml:space="preserve"> Робітник на лісокультурних (лісогосподарських) роботах</t>
  </si>
  <si>
    <t xml:space="preserve"> двірник</t>
  </si>
  <si>
    <t xml:space="preserve"> Монтер колії</t>
  </si>
  <si>
    <t xml:space="preserve"> прибиральник територій</t>
  </si>
  <si>
    <t xml:space="preserve"> робітник фермерського господарства</t>
  </si>
  <si>
    <t xml:space="preserve"> слюсар-ремонтник</t>
  </si>
  <si>
    <t xml:space="preserve"> Молодша медична сестра (санітарка, санітарка-прибиральниця, санітарка-буфетниця та ін.)</t>
  </si>
  <si>
    <t xml:space="preserve"> кухонний робітник</t>
  </si>
  <si>
    <t xml:space="preserve"> сторож</t>
  </si>
  <si>
    <t xml:space="preserve"> вантажник</t>
  </si>
  <si>
    <t xml:space="preserve"> продавець непродовольчих товарів</t>
  </si>
  <si>
    <t xml:space="preserve"> робітник з комплексного обслуговування й ремонту будинків</t>
  </si>
  <si>
    <t xml:space="preserve"> помічник вихователя</t>
  </si>
  <si>
    <t xml:space="preserve"> садчик</t>
  </si>
  <si>
    <t xml:space="preserve"> оператор автоматичних та напівавтоматичнихліній верстатів та установок</t>
  </si>
  <si>
    <t xml:space="preserve"> фахівець</t>
  </si>
  <si>
    <t xml:space="preserve"> Електрогазозварник</t>
  </si>
  <si>
    <t xml:space="preserve"> слюсар аварійно-відбудовних робіт</t>
  </si>
  <si>
    <t xml:space="preserve"> Вихователь дошкільного навчального закладу</t>
  </si>
  <si>
    <t xml:space="preserve"> бетоняр</t>
  </si>
  <si>
    <t xml:space="preserve"> Поліцейський (за спеціалізаціями)</t>
  </si>
  <si>
    <t xml:space="preserve"> формувальник виробів будівельної кераміки</t>
  </si>
  <si>
    <t xml:space="preserve"> знімач-укладальник у виробництві стінових та в'яжучих матеріалів</t>
  </si>
  <si>
    <t xml:space="preserve"> касир (на підприємстві, в установі, організації)</t>
  </si>
  <si>
    <t xml:space="preserve"> пекар</t>
  </si>
  <si>
    <t xml:space="preserve"> Тракторист-машиніст сільськогосподарського (лісогосподарського) виробництва</t>
  </si>
  <si>
    <t xml:space="preserve"> офіціант</t>
  </si>
  <si>
    <t xml:space="preserve"> дорожній робітник.</t>
  </si>
  <si>
    <t xml:space="preserve"> бармен</t>
  </si>
  <si>
    <t xml:space="preserve"> електромонтер з ремонту та обслуговування електроустаткування</t>
  </si>
  <si>
    <t>виготовлювач декоративних елементів меблів</t>
  </si>
  <si>
    <t>Оператор телекомунікаційних послуг</t>
  </si>
  <si>
    <t>котельник</t>
  </si>
  <si>
    <t>начальник гаража</t>
  </si>
  <si>
    <t>Начальник охорони (пожежної, сторожової та ін.)</t>
  </si>
  <si>
    <t>менеджер (управитель) з постачання</t>
  </si>
  <si>
    <t>модельєр</t>
  </si>
  <si>
    <t>агент торговельний</t>
  </si>
  <si>
    <t>представник торговельний</t>
  </si>
  <si>
    <t>Машиніст крана автомобільного</t>
  </si>
  <si>
    <t>машиніст автовишки та автогідропідіймача</t>
  </si>
  <si>
    <t>слюсар аварійно-відбудовних робіт</t>
  </si>
  <si>
    <t>механік-налагоджувальник</t>
  </si>
  <si>
    <t>водій тролейбуса</t>
  </si>
  <si>
    <t>кореспондент</t>
  </si>
  <si>
    <t>садчик</t>
  </si>
  <si>
    <t>енергетик</t>
  </si>
  <si>
    <t>Газозварник</t>
  </si>
  <si>
    <t>закрійник</t>
  </si>
  <si>
    <t>фрезерувальник</t>
  </si>
  <si>
    <t>лакувальник</t>
  </si>
  <si>
    <t>оператор пральних машин</t>
  </si>
  <si>
    <t>електромеханік з ліфтів</t>
  </si>
  <si>
    <t>апаратник змішування</t>
  </si>
  <si>
    <t>Начальник відділу</t>
  </si>
  <si>
    <t>начальник виробництва</t>
  </si>
  <si>
    <t>Фахівець з інтерв'ювання</t>
  </si>
  <si>
    <t>машиніст навантажувальної машини</t>
  </si>
  <si>
    <t>електромонтер з ремонту повітряних ліній електропередачі</t>
  </si>
  <si>
    <t>майстер зеленого господарства</t>
  </si>
  <si>
    <t>завідувач підприємства громадського харчування</t>
  </si>
  <si>
    <t>бетоняр</t>
  </si>
  <si>
    <t>Інкасатор-водій автотранспортних засобів</t>
  </si>
  <si>
    <t>розмітник</t>
  </si>
  <si>
    <t>слюсар-інструментальник</t>
  </si>
  <si>
    <t>озеленювач</t>
  </si>
  <si>
    <t>перекладач технічної літератури</t>
  </si>
  <si>
    <t>Касир-операціоніст</t>
  </si>
  <si>
    <t>начальник відділу</t>
  </si>
  <si>
    <t>токар-карусельник</t>
  </si>
  <si>
    <t>коваль ручного кування</t>
  </si>
  <si>
    <t>термообробник швацьких виробів</t>
  </si>
  <si>
    <t>Менеджер (управитель) із зовнішньоекономічної діяльності</t>
  </si>
  <si>
    <t>головний бухгалтер</t>
  </si>
  <si>
    <t>оператор швацького устаткування</t>
  </si>
  <si>
    <t>Кондуктор громадського транспорту</t>
  </si>
  <si>
    <t>токар</t>
  </si>
  <si>
    <t>Покрівельник будівельний</t>
  </si>
  <si>
    <t>слюсар-електрик з ремонту електроустаткування</t>
  </si>
  <si>
    <t>Державний реєстратор</t>
  </si>
  <si>
    <t>Менеджер (управитель) із надання кредитів</t>
  </si>
  <si>
    <t>заступник начальника відділу</t>
  </si>
  <si>
    <t>інженер з метрології</t>
  </si>
  <si>
    <t>лікар з ультразвукової діагностики</t>
  </si>
  <si>
    <t>викладач (методи навчання)</t>
  </si>
  <si>
    <t>Фахівець з методів розширення ринку збуту (маркетолог)</t>
  </si>
  <si>
    <t>Дизайнер графічних робіт</t>
  </si>
  <si>
    <t>інженер з проектно-кошторисної роботи</t>
  </si>
  <si>
    <t>інженер-технолог</t>
  </si>
  <si>
    <t>інженер із світлотехнічного та електротехнічного забезпечення польотів</t>
  </si>
  <si>
    <t>Технік з обслуговування інженерно-технічних засобів охорони (пенітенціарна система)</t>
  </si>
  <si>
    <t>фахівець</t>
  </si>
  <si>
    <t>електрик дільниці</t>
  </si>
  <si>
    <t>сестра медична патронажна</t>
  </si>
  <si>
    <t>механік</t>
  </si>
  <si>
    <t>механік виробництва</t>
  </si>
  <si>
    <t>фармацевт</t>
  </si>
  <si>
    <t>контролер ломбарду</t>
  </si>
  <si>
    <t>касир (в банку)</t>
  </si>
  <si>
    <t>контролер-касир</t>
  </si>
  <si>
    <t>Адміністратор програм радіо та телебачення</t>
  </si>
  <si>
    <t>черговий пульта керування</t>
  </si>
  <si>
    <t>охоронник</t>
  </si>
  <si>
    <t>кухар</t>
  </si>
  <si>
    <t>провідник пасажирських вагонів у парках відстою вагонів</t>
  </si>
  <si>
    <t>перукар (перукар - модельєр)</t>
  </si>
  <si>
    <t>офіціант</t>
  </si>
  <si>
    <t>Продавець-консультант</t>
  </si>
  <si>
    <t>продавець непродовольчих товарів</t>
  </si>
  <si>
    <t>бармен</t>
  </si>
  <si>
    <t>Кінолог</t>
  </si>
  <si>
    <t>свинар</t>
  </si>
  <si>
    <t>дояр</t>
  </si>
  <si>
    <t>коваль на молотах і пресах</t>
  </si>
  <si>
    <t>коваль-штампувальник</t>
  </si>
  <si>
    <t>покрівельник сталевих покрівель</t>
  </si>
  <si>
    <t>ремонтник штучних споруд</t>
  </si>
  <si>
    <t>Електрогазозварник</t>
  </si>
  <si>
    <t>слюсар з ремонту рухомого складу</t>
  </si>
  <si>
    <t>швачка</t>
  </si>
  <si>
    <t>монтажник зв'язку-антенник</t>
  </si>
  <si>
    <t>шліфувальник по дереву</t>
  </si>
  <si>
    <t>слюсар-сантехнік</t>
  </si>
  <si>
    <t>машиніст бульдозера (будівельні роботи)</t>
  </si>
  <si>
    <t>жарівник</t>
  </si>
  <si>
    <t>терміст</t>
  </si>
  <si>
    <t>монтажник</t>
  </si>
  <si>
    <t>прасувальник</t>
  </si>
  <si>
    <t>мийник-прибиральник рухомого складу</t>
  </si>
  <si>
    <t>виробник блоків та панелей з цегли</t>
  </si>
  <si>
    <t>приймальник товарів</t>
  </si>
  <si>
    <t>укладальник-пакувальник</t>
  </si>
  <si>
    <t>підсобний робітник</t>
  </si>
  <si>
    <t>вантажник</t>
  </si>
  <si>
    <t>двірник</t>
  </si>
  <si>
    <t xml:space="preserve"> керівник гуртка</t>
  </si>
  <si>
    <t xml:space="preserve"> головний бухгалтер</t>
  </si>
  <si>
    <t xml:space="preserve"> Менеджер (управитель)</t>
  </si>
  <si>
    <t xml:space="preserve"> Начальник відділу</t>
  </si>
  <si>
    <t xml:space="preserve"> начальник відділу поштового зв'язку</t>
  </si>
  <si>
    <t xml:space="preserve"> заступник начальника відділу</t>
  </si>
  <si>
    <t xml:space="preserve"> майстер</t>
  </si>
  <si>
    <t xml:space="preserve"> начальник відділу</t>
  </si>
  <si>
    <t xml:space="preserve"> завідувач складу</t>
  </si>
  <si>
    <t xml:space="preserve"> головний державний інспектор</t>
  </si>
  <si>
    <t xml:space="preserve"> завідувач господарства</t>
  </si>
  <si>
    <t xml:space="preserve"> менеджер (управитель) із збуту</t>
  </si>
  <si>
    <t xml:space="preserve"> інженер</t>
  </si>
  <si>
    <t xml:space="preserve"> економіст</t>
  </si>
  <si>
    <t xml:space="preserve"> викладач вищого навчального закладу</t>
  </si>
  <si>
    <t xml:space="preserve"> керівник музичний</t>
  </si>
  <si>
    <t xml:space="preserve"> інженер з охорони праці</t>
  </si>
  <si>
    <t xml:space="preserve"> Державний виконавець</t>
  </si>
  <si>
    <t xml:space="preserve"> Практичний психолог</t>
  </si>
  <si>
    <t xml:space="preserve"> юрисконсульт</t>
  </si>
  <si>
    <t xml:space="preserve"> фармацевт</t>
  </si>
  <si>
    <t xml:space="preserve"> експедитор</t>
  </si>
  <si>
    <t xml:space="preserve"> електрик дільниці</t>
  </si>
  <si>
    <t xml:space="preserve"> механік</t>
  </si>
  <si>
    <t xml:space="preserve"> представник торговельний</t>
  </si>
  <si>
    <t xml:space="preserve"> тренер-викладач з виду спорту (спортивної школи, секції і т. ін.)</t>
  </si>
  <si>
    <t xml:space="preserve"> інспектор кредитний</t>
  </si>
  <si>
    <t xml:space="preserve"> інспектор з кадрів</t>
  </si>
  <si>
    <t xml:space="preserve"> вожатий</t>
  </si>
  <si>
    <t xml:space="preserve"> інструктор з фізкультури</t>
  </si>
  <si>
    <t xml:space="preserve"> електрик цеху</t>
  </si>
  <si>
    <t xml:space="preserve"> диспетчер</t>
  </si>
  <si>
    <t xml:space="preserve"> Асистент вчителя</t>
  </si>
  <si>
    <t xml:space="preserve"> майстер виробничого навчання</t>
  </si>
  <si>
    <t xml:space="preserve"> агент торговельний</t>
  </si>
  <si>
    <t xml:space="preserve"> Лаборант (освіта)</t>
  </si>
  <si>
    <t xml:space="preserve"> електромеханік</t>
  </si>
  <si>
    <t xml:space="preserve"> Оператор телекомунікаційних послуг</t>
  </si>
  <si>
    <t xml:space="preserve"> касир торговельного залу</t>
  </si>
  <si>
    <t xml:space="preserve"> адміністратор</t>
  </si>
  <si>
    <t xml:space="preserve"> оператор поштового зв'язку</t>
  </si>
  <si>
    <t xml:space="preserve"> секретар</t>
  </si>
  <si>
    <t xml:space="preserve"> діловод</t>
  </si>
  <si>
    <t xml:space="preserve"> Обліковець</t>
  </si>
  <si>
    <t xml:space="preserve"> контролер-касир</t>
  </si>
  <si>
    <t xml:space="preserve"> Касир-операціоніст</t>
  </si>
  <si>
    <t xml:space="preserve"> касир (в банку)</t>
  </si>
  <si>
    <t xml:space="preserve"> оператор комп'ютерного набору</t>
  </si>
  <si>
    <t xml:space="preserve"> секретар-друкарка</t>
  </si>
  <si>
    <t xml:space="preserve"> реєстратор медичний</t>
  </si>
  <si>
    <t xml:space="preserve"> молодша медична сестра з догляду за хворими</t>
  </si>
  <si>
    <t xml:space="preserve"> соціальний робітник</t>
  </si>
  <si>
    <t xml:space="preserve"> провідник пасажирського вагона</t>
  </si>
  <si>
    <t xml:space="preserve"> охоронець</t>
  </si>
  <si>
    <t xml:space="preserve"> комплектувальник товарів</t>
  </si>
  <si>
    <t xml:space="preserve"> покоївка</t>
  </si>
  <si>
    <t xml:space="preserve"> Кондуктор громадського транспорту</t>
  </si>
  <si>
    <t xml:space="preserve"> провідник пасажирських вагонів у парках відстою вагонів</t>
  </si>
  <si>
    <t xml:space="preserve"> буфетник</t>
  </si>
  <si>
    <t xml:space="preserve"> Молодший інспектор (поліція)</t>
  </si>
  <si>
    <t xml:space="preserve"> птахівник</t>
  </si>
  <si>
    <t xml:space="preserve"> Оператор птахофабрик та механізованих ферм</t>
  </si>
  <si>
    <t xml:space="preserve"> свинар</t>
  </si>
  <si>
    <t xml:space="preserve"> тваринник</t>
  </si>
  <si>
    <t xml:space="preserve"> лісоруб</t>
  </si>
  <si>
    <t xml:space="preserve"> озеленювач</t>
  </si>
  <si>
    <t xml:space="preserve"> квітникар</t>
  </si>
  <si>
    <t xml:space="preserve"> слюсар з механоскладальних робіт</t>
  </si>
  <si>
    <t xml:space="preserve"> слюсар-сантехнік</t>
  </si>
  <si>
    <t xml:space="preserve"> Штукатур</t>
  </si>
  <si>
    <t xml:space="preserve"> слюсар з експлуатації та ремонту газового устаткування</t>
  </si>
  <si>
    <t xml:space="preserve"> Маляр</t>
  </si>
  <si>
    <t xml:space="preserve"> Слюсар з ремонту колісних транспортних засобів</t>
  </si>
  <si>
    <t xml:space="preserve"> муляр</t>
  </si>
  <si>
    <t xml:space="preserve"> Електрозварник ручного зварювання</t>
  </si>
  <si>
    <t xml:space="preserve"> слюсар з ремонту рухомого складу</t>
  </si>
  <si>
    <t xml:space="preserve"> столяр</t>
  </si>
  <si>
    <t xml:space="preserve"> слюсар-електрик з ремонту електроустаткування</t>
  </si>
  <si>
    <t xml:space="preserve"> Електромонтер з експлуатації розподільних мереж</t>
  </si>
  <si>
    <t xml:space="preserve"> Монтажник з монтажу сталевих та залізобетонних конструкцій</t>
  </si>
  <si>
    <t xml:space="preserve"> кондитер</t>
  </si>
  <si>
    <t xml:space="preserve"> ремонтник штучних споруд</t>
  </si>
  <si>
    <t xml:space="preserve"> забійник</t>
  </si>
  <si>
    <t xml:space="preserve"> комплектувальник меблів</t>
  </si>
  <si>
    <t xml:space="preserve"> гірник підземний</t>
  </si>
  <si>
    <t xml:space="preserve"> слюсар з контрольно-вимірювальних приладів та автоматики (електромеханіка)</t>
  </si>
  <si>
    <t xml:space="preserve"> транспортувальник (такелажні роботи)</t>
  </si>
  <si>
    <t xml:space="preserve"> монтажник радіоелектронної апаратури та приладів</t>
  </si>
  <si>
    <t xml:space="preserve"> формувальник тіста</t>
  </si>
  <si>
    <t xml:space="preserve"> сортувальник у виробництві харчової продукції (плоди, овочі та подібні продукти)</t>
  </si>
  <si>
    <t xml:space="preserve"> взуттьовик з ремонту взуття</t>
  </si>
  <si>
    <t xml:space="preserve"> знімач-укладальник заготовок, маси та готових виробів</t>
  </si>
  <si>
    <t xml:space="preserve"> формувальник у виробництві стінових та в'яжучих матеріалів</t>
  </si>
  <si>
    <t xml:space="preserve"> машиніст екскаватора</t>
  </si>
  <si>
    <t xml:space="preserve"> апаратник хімводоочищення</t>
  </si>
  <si>
    <t xml:space="preserve"> оператор заправних станцій</t>
  </si>
  <si>
    <t xml:space="preserve"> токар</t>
  </si>
  <si>
    <t xml:space="preserve"> кочегар-випалювач</t>
  </si>
  <si>
    <t xml:space="preserve"> оператор лінії у виробництві харчової продукції (хлібопекарно-макаронне та кон- дитерське виро</t>
  </si>
  <si>
    <t xml:space="preserve"> водій навантажувача</t>
  </si>
  <si>
    <t xml:space="preserve"> виставник</t>
  </si>
  <si>
    <t xml:space="preserve"> рамник</t>
  </si>
  <si>
    <t xml:space="preserve"> Випалювач стінових та в'яжучих матеріалів</t>
  </si>
  <si>
    <t xml:space="preserve"> Машиніст електростанції пересувної</t>
  </si>
  <si>
    <t xml:space="preserve"> комплектувальник</t>
  </si>
  <si>
    <t xml:space="preserve"> формувальник вогнетривких виробів</t>
  </si>
  <si>
    <t xml:space="preserve"> водій тролейбуса</t>
  </si>
  <si>
    <t xml:space="preserve"> комірник</t>
  </si>
  <si>
    <t xml:space="preserve"> прасувальник</t>
  </si>
  <si>
    <t xml:space="preserve"> прибиральник виробничих приміщень</t>
  </si>
  <si>
    <t xml:space="preserve"> мийник-прибиральник рухомого складу</t>
  </si>
  <si>
    <t xml:space="preserve"> укладальник-пакувальник</t>
  </si>
  <si>
    <t xml:space="preserve"> мийник посуду</t>
  </si>
  <si>
    <t xml:space="preserve"> монтажник</t>
  </si>
  <si>
    <t xml:space="preserve"> контролер енергонагляду</t>
  </si>
  <si>
    <t xml:space="preserve"> вагар</t>
  </si>
  <si>
    <t xml:space="preserve"> робітник з благоустрою</t>
  </si>
  <si>
    <t xml:space="preserve"> черговий по гуртожитку</t>
  </si>
  <si>
    <t xml:space="preserve"> виробник блоків та панелей з цегли</t>
  </si>
  <si>
    <t>Станом на 01.01.2018 р.</t>
  </si>
  <si>
    <t>Станом на 01.01.2019 р.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</si>
</sst>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0.000"/>
    <numFmt numFmtId="173" formatCode="#,##0;[Red]#,##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EF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66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1" fillId="10" borderId="12" applyNumberFormat="0" applyFon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67" fontId="12" fillId="0" borderId="0" applyFont="0" applyFill="0" applyBorder="0" applyProtection="0">
      <alignment/>
    </xf>
    <xf numFmtId="167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1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2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3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7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7" fillId="0" borderId="0" xfId="533">
      <alignment/>
      <protection/>
    </xf>
    <xf numFmtId="0" fontId="9" fillId="0" borderId="0" xfId="554" applyFont="1" applyFill="1">
      <alignment/>
      <protection/>
    </xf>
    <xf numFmtId="0" fontId="46" fillId="0" borderId="0" xfId="554" applyFont="1" applyFill="1" applyBorder="1" applyAlignment="1">
      <alignment horizontal="center"/>
      <protection/>
    </xf>
    <xf numFmtId="0" fontId="46" fillId="0" borderId="0" xfId="554" applyFont="1" applyFill="1">
      <alignment/>
      <protection/>
    </xf>
    <xf numFmtId="0" fontId="46" fillId="0" borderId="0" xfId="554" applyFont="1" applyFill="1" applyAlignment="1">
      <alignment vertical="center"/>
      <protection/>
    </xf>
    <xf numFmtId="0" fontId="8" fillId="0" borderId="0" xfId="554" applyFont="1" applyFill="1">
      <alignment/>
      <protection/>
    </xf>
    <xf numFmtId="0" fontId="8" fillId="0" borderId="0" xfId="554" applyFont="1" applyFill="1" applyAlignment="1">
      <alignment wrapText="1"/>
      <protection/>
    </xf>
    <xf numFmtId="165" fontId="8" fillId="0" borderId="0" xfId="554" applyNumberFormat="1" applyFont="1" applyFill="1">
      <alignment/>
      <protection/>
    </xf>
    <xf numFmtId="165" fontId="9" fillId="0" borderId="3" xfId="554" applyNumberFormat="1" applyFont="1" applyFill="1" applyBorder="1" applyAlignment="1">
      <alignment horizontal="center" vertical="center" wrapText="1"/>
      <protection/>
    </xf>
    <xf numFmtId="14" fontId="3" fillId="0" borderId="3" xfId="481" applyNumberFormat="1" applyFont="1" applyBorder="1" applyAlignment="1">
      <alignment horizontal="center" vertical="center" wrapText="1"/>
      <protection/>
    </xf>
    <xf numFmtId="3" fontId="9" fillId="50" borderId="3" xfId="554" applyNumberFormat="1" applyFont="1" applyFill="1" applyBorder="1" applyAlignment="1">
      <alignment horizontal="center" vertical="center"/>
      <protection/>
    </xf>
    <xf numFmtId="3" fontId="78" fillId="50" borderId="3" xfId="554" applyNumberFormat="1" applyFont="1" applyFill="1" applyBorder="1" applyAlignment="1">
      <alignment horizontal="center" vertical="center"/>
      <protection/>
    </xf>
    <xf numFmtId="0" fontId="3" fillId="0" borderId="0" xfId="554" applyFont="1" applyFill="1" applyAlignment="1">
      <alignment vertical="center"/>
      <protection/>
    </xf>
    <xf numFmtId="3" fontId="49" fillId="0" borderId="3" xfId="481" applyNumberFormat="1" applyFont="1" applyBorder="1" applyAlignment="1">
      <alignment horizontal="center" vertical="center" wrapText="1"/>
      <protection/>
    </xf>
    <xf numFmtId="1" fontId="8" fillId="0" borderId="0" xfId="554" applyNumberFormat="1" applyFont="1" applyFill="1" applyAlignment="1">
      <alignment horizontal="center" vertical="center"/>
      <protection/>
    </xf>
    <xf numFmtId="1" fontId="8" fillId="0" borderId="0" xfId="554" applyNumberFormat="1" applyFont="1" applyFill="1">
      <alignment/>
      <protection/>
    </xf>
    <xf numFmtId="0" fontId="3" fillId="0" borderId="0" xfId="554" applyFont="1" applyFill="1" applyAlignment="1">
      <alignment vertical="center" wrapText="1"/>
      <protection/>
    </xf>
    <xf numFmtId="1" fontId="8" fillId="51" borderId="0" xfId="554" applyNumberFormat="1" applyFont="1" applyFill="1" applyAlignment="1">
      <alignment horizontal="center" vertical="center"/>
      <protection/>
    </xf>
    <xf numFmtId="0" fontId="8" fillId="0" borderId="0" xfId="554" applyFont="1" applyFill="1" applyAlignment="1">
      <alignment vertical="center"/>
      <protection/>
    </xf>
    <xf numFmtId="0" fontId="8" fillId="0" borderId="0" xfId="554" applyFont="1" applyFill="1" applyAlignment="1">
      <alignment horizontal="center"/>
      <protection/>
    </xf>
    <xf numFmtId="0" fontId="9" fillId="0" borderId="22" xfId="554" applyFont="1" applyFill="1" applyBorder="1" applyAlignment="1">
      <alignment horizontal="center" vertical="center" wrapText="1"/>
      <protection/>
    </xf>
    <xf numFmtId="0" fontId="3" fillId="0" borderId="22" xfId="554" applyFont="1" applyFill="1" applyBorder="1" applyAlignment="1">
      <alignment horizontal="left" vertical="center" wrapText="1"/>
      <protection/>
    </xf>
    <xf numFmtId="0" fontId="3" fillId="0" borderId="23" xfId="554" applyFont="1" applyFill="1" applyBorder="1" applyAlignment="1">
      <alignment horizontal="left" vertical="center" wrapText="1"/>
      <protection/>
    </xf>
    <xf numFmtId="0" fontId="44" fillId="0" borderId="22" xfId="554" applyFont="1" applyFill="1" applyBorder="1" applyAlignment="1">
      <alignment horizontal="center" vertical="center" wrapText="1"/>
      <protection/>
    </xf>
    <xf numFmtId="3" fontId="44" fillId="0" borderId="3" xfId="554" applyNumberFormat="1" applyFont="1" applyFill="1" applyBorder="1" applyAlignment="1">
      <alignment horizontal="center" vertical="center"/>
      <protection/>
    </xf>
    <xf numFmtId="3" fontId="54" fillId="0" borderId="0" xfId="554" applyNumberFormat="1" applyFont="1" applyFill="1" applyAlignment="1">
      <alignment horizontal="center" vertical="center"/>
      <protection/>
    </xf>
    <xf numFmtId="3" fontId="53" fillId="0" borderId="3" xfId="554" applyNumberFormat="1" applyFont="1" applyFill="1" applyBorder="1" applyAlignment="1">
      <alignment horizontal="center" vertical="center" wrapText="1"/>
      <protection/>
    </xf>
    <xf numFmtId="3" fontId="53" fillId="0" borderId="3" xfId="554" applyNumberFormat="1" applyFont="1" applyFill="1" applyBorder="1" applyAlignment="1">
      <alignment horizontal="center" vertical="center"/>
      <protection/>
    </xf>
    <xf numFmtId="3" fontId="8" fillId="0" borderId="0" xfId="554" applyNumberFormat="1" applyFont="1" applyFill="1">
      <alignment/>
      <protection/>
    </xf>
    <xf numFmtId="3" fontId="9" fillId="0" borderId="3" xfId="481" applyNumberFormat="1" applyFont="1" applyBorder="1" applyAlignment="1">
      <alignment horizontal="center" vertical="center" wrapText="1"/>
      <protection/>
    </xf>
    <xf numFmtId="3" fontId="46" fillId="0" borderId="0" xfId="554" applyNumberFormat="1" applyFont="1" applyFill="1">
      <alignment/>
      <protection/>
    </xf>
    <xf numFmtId="3" fontId="3" fillId="0" borderId="3" xfId="554" applyNumberFormat="1" applyFont="1" applyFill="1" applyBorder="1" applyAlignment="1">
      <alignment horizontal="center" vertical="center"/>
      <protection/>
    </xf>
    <xf numFmtId="3" fontId="10" fillId="0" borderId="3" xfId="481" applyNumberFormat="1" applyFont="1" applyBorder="1" applyAlignment="1" applyProtection="1">
      <alignment horizontal="center" vertical="center"/>
      <protection locked="0"/>
    </xf>
    <xf numFmtId="3" fontId="46" fillId="0" borderId="0" xfId="554" applyNumberFormat="1" applyFont="1" applyFill="1" applyAlignment="1">
      <alignment vertical="center"/>
      <protection/>
    </xf>
    <xf numFmtId="3" fontId="3" fillId="0" borderId="3" xfId="554" applyNumberFormat="1" applyFont="1" applyFill="1" applyBorder="1" applyAlignment="1">
      <alignment horizontal="center" vertical="center" wrapText="1"/>
      <protection/>
    </xf>
    <xf numFmtId="0" fontId="8" fillId="0" borderId="0" xfId="554" applyFont="1" applyFill="1">
      <alignment/>
      <protection/>
    </xf>
    <xf numFmtId="0" fontId="44" fillId="0" borderId="0" xfId="554" applyFont="1" applyFill="1">
      <alignment/>
      <protection/>
    </xf>
    <xf numFmtId="0" fontId="53" fillId="0" borderId="0" xfId="554" applyFont="1" applyFill="1">
      <alignment/>
      <protection/>
    </xf>
    <xf numFmtId="3" fontId="9" fillId="50" borderId="3" xfId="481" applyNumberFormat="1" applyFont="1" applyFill="1" applyBorder="1" applyAlignment="1">
      <alignment horizontal="center" vertical="center" wrapText="1"/>
      <protection/>
    </xf>
    <xf numFmtId="164" fontId="9" fillId="0" borderId="24" xfId="481" applyNumberFormat="1" applyFont="1" applyBorder="1" applyAlignment="1">
      <alignment horizontal="center" vertical="center" wrapText="1"/>
      <protection/>
    </xf>
    <xf numFmtId="3" fontId="9" fillId="0" borderId="25" xfId="554" applyNumberFormat="1" applyFont="1" applyFill="1" applyBorder="1" applyAlignment="1">
      <alignment horizontal="center" vertical="center"/>
      <protection/>
    </xf>
    <xf numFmtId="3" fontId="9" fillId="50" borderId="25" xfId="554" applyNumberFormat="1" applyFont="1" applyFill="1" applyBorder="1" applyAlignment="1">
      <alignment horizontal="center" vertical="center"/>
      <protection/>
    </xf>
    <xf numFmtId="3" fontId="53" fillId="0" borderId="0" xfId="554" applyNumberFormat="1" applyFont="1" applyFill="1" applyAlignment="1">
      <alignment vertical="center"/>
      <protection/>
    </xf>
    <xf numFmtId="0" fontId="57" fillId="0" borderId="26" xfId="554" applyFont="1" applyFill="1" applyBorder="1" applyAlignment="1">
      <alignment horizontal="center" vertical="center" wrapText="1"/>
      <protection/>
    </xf>
    <xf numFmtId="3" fontId="9" fillId="0" borderId="27" xfId="554" applyNumberFormat="1" applyFont="1" applyFill="1" applyBorder="1" applyAlignment="1">
      <alignment horizontal="center" vertical="center"/>
      <protection/>
    </xf>
    <xf numFmtId="0" fontId="3" fillId="0" borderId="28" xfId="554" applyFont="1" applyFill="1" applyBorder="1" applyAlignment="1">
      <alignment horizontal="left" vertical="center" wrapText="1"/>
      <protection/>
    </xf>
    <xf numFmtId="173" fontId="10" fillId="0" borderId="29" xfId="481" applyNumberFormat="1" applyFont="1" applyBorder="1" applyAlignment="1">
      <alignment horizontal="center" vertical="center"/>
      <protection/>
    </xf>
    <xf numFmtId="173" fontId="10" fillId="0" borderId="30" xfId="481" applyNumberFormat="1" applyFont="1" applyBorder="1" applyAlignment="1">
      <alignment horizontal="center" vertical="center"/>
      <protection/>
    </xf>
    <xf numFmtId="165" fontId="53" fillId="0" borderId="0" xfId="554" applyNumberFormat="1" applyFont="1" applyFill="1">
      <alignment/>
      <protection/>
    </xf>
    <xf numFmtId="173" fontId="10" fillId="0" borderId="3" xfId="481" applyNumberFormat="1" applyFont="1" applyBorder="1" applyAlignment="1">
      <alignment horizontal="center" vertical="center"/>
      <protection/>
    </xf>
    <xf numFmtId="173" fontId="10" fillId="0" borderId="31" xfId="481" applyNumberFormat="1" applyFont="1" applyBorder="1" applyAlignment="1">
      <alignment horizontal="center" vertical="center"/>
      <protection/>
    </xf>
    <xf numFmtId="3" fontId="53" fillId="0" borderId="0" xfId="554" applyNumberFormat="1" applyFont="1" applyFill="1">
      <alignment/>
      <protection/>
    </xf>
    <xf numFmtId="1" fontId="3" fillId="0" borderId="3" xfId="481" applyNumberFormat="1" applyFont="1" applyBorder="1" applyAlignment="1">
      <alignment horizontal="center" vertical="center" wrapText="1"/>
      <protection/>
    </xf>
    <xf numFmtId="1" fontId="9" fillId="0" borderId="3" xfId="481" applyNumberFormat="1" applyFont="1" applyBorder="1" applyAlignment="1">
      <alignment horizontal="center" vertical="center" wrapText="1"/>
      <protection/>
    </xf>
    <xf numFmtId="1" fontId="3" fillId="0" borderId="3" xfId="554" applyNumberFormat="1" applyFont="1" applyFill="1" applyBorder="1" applyAlignment="1">
      <alignment horizontal="center" vertical="center"/>
      <protection/>
    </xf>
    <xf numFmtId="165" fontId="44" fillId="0" borderId="3" xfId="554" applyNumberFormat="1" applyFont="1" applyFill="1" applyBorder="1" applyAlignment="1">
      <alignment horizontal="center" vertical="center" wrapText="1"/>
      <protection/>
    </xf>
    <xf numFmtId="3" fontId="9" fillId="0" borderId="27" xfId="554" applyNumberFormat="1" applyFont="1" applyFill="1" applyBorder="1" applyAlignment="1">
      <alignment horizontal="center" vertical="center" wrapText="1"/>
      <protection/>
    </xf>
    <xf numFmtId="3" fontId="3" fillId="0" borderId="32" xfId="554" applyNumberFormat="1" applyFont="1" applyFill="1" applyBorder="1" applyAlignment="1">
      <alignment horizontal="center" vertical="center"/>
      <protection/>
    </xf>
    <xf numFmtId="3" fontId="9" fillId="0" borderId="3" xfId="554" applyNumberFormat="1" applyFont="1" applyFill="1" applyBorder="1" applyAlignment="1">
      <alignment horizontal="center" vertical="center" wrapText="1"/>
      <protection/>
    </xf>
    <xf numFmtId="165" fontId="9" fillId="0" borderId="3" xfId="481" applyNumberFormat="1" applyFont="1" applyBorder="1" applyAlignment="1">
      <alignment horizontal="center" vertical="center" wrapText="1"/>
      <protection/>
    </xf>
    <xf numFmtId="3" fontId="3" fillId="0" borderId="33" xfId="554" applyNumberFormat="1" applyFont="1" applyFill="1" applyBorder="1" applyAlignment="1">
      <alignment horizontal="center" vertical="center"/>
      <protection/>
    </xf>
    <xf numFmtId="165" fontId="9" fillId="0" borderId="31" xfId="481" applyNumberFormat="1" applyFont="1" applyBorder="1" applyAlignment="1">
      <alignment horizontal="center" vertical="center" wrapText="1"/>
      <protection/>
    </xf>
    <xf numFmtId="164" fontId="9" fillId="0" borderId="34" xfId="481" applyNumberFormat="1" applyFont="1" applyBorder="1" applyAlignment="1">
      <alignment horizontal="center" vertical="center" wrapText="1"/>
      <protection/>
    </xf>
    <xf numFmtId="165" fontId="9" fillId="0" borderId="25" xfId="481" applyNumberFormat="1" applyFont="1" applyBorder="1" applyAlignment="1">
      <alignment horizontal="center" vertical="center" wrapText="1"/>
      <protection/>
    </xf>
    <xf numFmtId="165" fontId="9" fillId="0" borderId="30" xfId="481" applyNumberFormat="1" applyFont="1" applyBorder="1" applyAlignment="1">
      <alignment horizontal="center" vertical="center" wrapText="1"/>
      <protection/>
    </xf>
    <xf numFmtId="164" fontId="9" fillId="0" borderId="35" xfId="481" applyNumberFormat="1" applyFont="1" applyBorder="1" applyAlignment="1">
      <alignment horizontal="center" vertical="center" wrapText="1"/>
      <protection/>
    </xf>
    <xf numFmtId="164" fontId="9" fillId="0" borderId="36" xfId="481" applyNumberFormat="1" applyFont="1" applyBorder="1" applyAlignment="1">
      <alignment horizontal="center" vertical="center" wrapText="1"/>
      <protection/>
    </xf>
    <xf numFmtId="3" fontId="9" fillId="50" borderId="3" xfId="554" applyNumberFormat="1" applyFont="1" applyFill="1" applyBorder="1" applyAlignment="1">
      <alignment horizontal="center" vertical="center"/>
      <protection/>
    </xf>
    <xf numFmtId="3" fontId="3" fillId="50" borderId="3" xfId="554" applyNumberFormat="1" applyFont="1" applyFill="1" applyBorder="1" applyAlignment="1">
      <alignment horizontal="center" vertical="center"/>
      <protection/>
    </xf>
    <xf numFmtId="0" fontId="9" fillId="0" borderId="0" xfId="554" applyFont="1" applyFill="1" applyAlignment="1">
      <alignment vertical="center" wrapText="1"/>
      <protection/>
    </xf>
    <xf numFmtId="0" fontId="3" fillId="0" borderId="0" xfId="554" applyFont="1" applyFill="1" applyAlignment="1">
      <alignment horizontal="center" vertical="top" wrapText="1"/>
      <protection/>
    </xf>
    <xf numFmtId="0" fontId="2" fillId="0" borderId="0" xfId="533" applyFont="1">
      <alignment/>
      <protection/>
    </xf>
    <xf numFmtId="0" fontId="2" fillId="0" borderId="25" xfId="533" applyFont="1" applyBorder="1" applyAlignment="1">
      <alignment horizontal="center" vertical="center" wrapText="1"/>
      <protection/>
    </xf>
    <xf numFmtId="0" fontId="2" fillId="0" borderId="3" xfId="533" applyFont="1" applyBorder="1" applyAlignment="1">
      <alignment horizontal="center" vertical="center" wrapText="1"/>
      <protection/>
    </xf>
    <xf numFmtId="0" fontId="60" fillId="0" borderId="0" xfId="533" applyFont="1" applyAlignment="1">
      <alignment horizontal="center" vertical="center" wrapText="1"/>
      <protection/>
    </xf>
    <xf numFmtId="0" fontId="10" fillId="0" borderId="0" xfId="533" applyFont="1">
      <alignment/>
      <protection/>
    </xf>
    <xf numFmtId="0" fontId="55" fillId="0" borderId="0" xfId="533" applyFont="1">
      <alignment/>
      <protection/>
    </xf>
    <xf numFmtId="0" fontId="2" fillId="0" borderId="3" xfId="533" applyFont="1" applyBorder="1" applyAlignment="1">
      <alignment horizontal="center"/>
      <protection/>
    </xf>
    <xf numFmtId="2" fontId="2" fillId="0" borderId="3" xfId="533" applyNumberFormat="1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center" vertical="center"/>
      <protection/>
    </xf>
    <xf numFmtId="3" fontId="10" fillId="0" borderId="3" xfId="533" applyNumberFormat="1" applyFont="1" applyBorder="1" applyAlignment="1">
      <alignment horizontal="center" vertical="center" wrapText="1"/>
      <protection/>
    </xf>
    <xf numFmtId="0" fontId="10" fillId="0" borderId="0" xfId="533" applyFont="1" applyAlignment="1">
      <alignment/>
      <protection/>
    </xf>
    <xf numFmtId="2" fontId="2" fillId="0" borderId="0" xfId="533" applyNumberFormat="1" applyFont="1" applyAlignment="1">
      <alignment wrapText="1"/>
      <protection/>
    </xf>
    <xf numFmtId="3" fontId="2" fillId="0" borderId="0" xfId="533" applyNumberFormat="1" applyFont="1">
      <alignment/>
      <protection/>
    </xf>
    <xf numFmtId="3" fontId="2" fillId="0" borderId="3" xfId="533" applyNumberFormat="1" applyFont="1" applyBorder="1" applyAlignment="1">
      <alignment horizontal="center" vertical="center" wrapText="1"/>
      <protection/>
    </xf>
    <xf numFmtId="0" fontId="2" fillId="0" borderId="0" xfId="533" applyFont="1" applyAlignment="1">
      <alignment horizontal="center"/>
      <protection/>
    </xf>
    <xf numFmtId="0" fontId="10" fillId="50" borderId="3" xfId="533" applyFont="1" applyFill="1" applyBorder="1" applyAlignment="1">
      <alignment horizontal="left" vertical="center" wrapText="1"/>
      <protection/>
    </xf>
    <xf numFmtId="0" fontId="10" fillId="0" borderId="3" xfId="533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left" vertical="center" wrapText="1"/>
      <protection/>
    </xf>
    <xf numFmtId="0" fontId="10" fillId="0" borderId="3" xfId="533" applyFont="1" applyBorder="1" applyAlignment="1">
      <alignment horizontal="left" wrapText="1"/>
      <protection/>
    </xf>
    <xf numFmtId="0" fontId="10" fillId="0" borderId="3" xfId="533" applyFont="1" applyBorder="1" applyAlignment="1">
      <alignment horizontal="center" wrapText="1"/>
      <protection/>
    </xf>
    <xf numFmtId="3" fontId="10" fillId="0" borderId="3" xfId="533" applyNumberFormat="1" applyFont="1" applyBorder="1" applyAlignment="1">
      <alignment horizontal="center" wrapText="1"/>
      <protection/>
    </xf>
    <xf numFmtId="0" fontId="10" fillId="50" borderId="3" xfId="533" applyFont="1" applyFill="1" applyBorder="1" applyAlignment="1">
      <alignment horizontal="left" wrapText="1"/>
      <protection/>
    </xf>
    <xf numFmtId="0" fontId="2" fillId="0" borderId="0" xfId="533" applyFont="1" applyAlignment="1">
      <alignment/>
      <protection/>
    </xf>
    <xf numFmtId="3" fontId="61" fillId="0" borderId="25" xfId="533" applyNumberFormat="1" applyFont="1" applyBorder="1" applyAlignment="1">
      <alignment horizontal="center" vertical="center" wrapText="1"/>
      <protection/>
    </xf>
    <xf numFmtId="0" fontId="43" fillId="52" borderId="37" xfId="533" applyFont="1" applyFill="1" applyBorder="1" applyAlignment="1">
      <alignment vertical="center" wrapText="1"/>
      <protection/>
    </xf>
    <xf numFmtId="3" fontId="43" fillId="52" borderId="37" xfId="533" applyNumberFormat="1" applyFont="1" applyFill="1" applyBorder="1" applyAlignment="1">
      <alignment horizontal="center" vertical="center" wrapText="1"/>
      <protection/>
    </xf>
    <xf numFmtId="3" fontId="5" fillId="0" borderId="3" xfId="533" applyNumberFormat="1" applyFont="1" applyBorder="1" applyAlignment="1">
      <alignment horizontal="center" vertical="center" wrapText="1"/>
      <protection/>
    </xf>
    <xf numFmtId="3" fontId="5" fillId="50" borderId="3" xfId="533" applyNumberFormat="1" applyFont="1" applyFill="1" applyBorder="1" applyAlignment="1">
      <alignment horizontal="center" vertical="center" wrapText="1"/>
      <protection/>
    </xf>
    <xf numFmtId="3" fontId="5" fillId="50" borderId="25" xfId="533" applyNumberFormat="1" applyFont="1" applyFill="1" applyBorder="1" applyAlignment="1">
      <alignment horizontal="center" vertical="center" wrapText="1"/>
      <protection/>
    </xf>
    <xf numFmtId="0" fontId="43" fillId="52" borderId="29" xfId="533" applyFont="1" applyFill="1" applyBorder="1" applyAlignment="1">
      <alignment vertical="center" wrapText="1"/>
      <protection/>
    </xf>
    <xf numFmtId="3" fontId="43" fillId="52" borderId="29" xfId="533" applyNumberFormat="1" applyFont="1" applyFill="1" applyBorder="1" applyAlignment="1">
      <alignment horizontal="center" vertical="center" wrapText="1"/>
      <protection/>
    </xf>
    <xf numFmtId="3" fontId="61" fillId="0" borderId="0" xfId="533" applyNumberFormat="1" applyFont="1">
      <alignment/>
      <protection/>
    </xf>
    <xf numFmtId="0" fontId="51" fillId="0" borderId="0" xfId="554" applyFont="1" applyFill="1" applyAlignment="1">
      <alignment horizontal="center"/>
      <protection/>
    </xf>
    <xf numFmtId="165" fontId="9" fillId="0" borderId="24" xfId="554" applyNumberFormat="1" applyFont="1" applyFill="1" applyBorder="1" applyAlignment="1">
      <alignment horizontal="center" vertical="center"/>
      <protection/>
    </xf>
    <xf numFmtId="0" fontId="56" fillId="0" borderId="22" xfId="553" applyFont="1" applyBorder="1" applyAlignment="1">
      <alignment vertical="center" wrapText="1"/>
      <protection/>
    </xf>
    <xf numFmtId="0" fontId="56" fillId="0" borderId="23" xfId="553" applyFont="1" applyBorder="1" applyAlignment="1">
      <alignment vertical="center" wrapText="1"/>
      <protection/>
    </xf>
    <xf numFmtId="3" fontId="3" fillId="0" borderId="31" xfId="554" applyNumberFormat="1" applyFont="1" applyFill="1" applyBorder="1" applyAlignment="1">
      <alignment horizontal="center" vertical="center" wrapText="1"/>
      <protection/>
    </xf>
    <xf numFmtId="3" fontId="3" fillId="0" borderId="31" xfId="554" applyNumberFormat="1" applyFont="1" applyFill="1" applyBorder="1" applyAlignment="1">
      <alignment horizontal="center" vertical="center"/>
      <protection/>
    </xf>
    <xf numFmtId="165" fontId="9" fillId="0" borderId="31" xfId="554" applyNumberFormat="1" applyFont="1" applyFill="1" applyBorder="1" applyAlignment="1">
      <alignment horizontal="center" vertical="center" wrapText="1"/>
      <protection/>
    </xf>
    <xf numFmtId="3" fontId="10" fillId="0" borderId="31" xfId="481" applyNumberFormat="1" applyFont="1" applyBorder="1" applyAlignment="1" applyProtection="1">
      <alignment horizontal="center" vertical="center"/>
      <protection locked="0"/>
    </xf>
    <xf numFmtId="165" fontId="9" fillId="0" borderId="34" xfId="554" applyNumberFormat="1" applyFont="1" applyFill="1" applyBorder="1" applyAlignment="1">
      <alignment horizontal="center" vertical="center"/>
      <protection/>
    </xf>
    <xf numFmtId="165" fontId="9" fillId="0" borderId="24" xfId="554" applyNumberFormat="1" applyFont="1" applyFill="1" applyBorder="1" applyAlignment="1">
      <alignment horizontal="center" vertical="center" wrapText="1"/>
      <protection/>
    </xf>
    <xf numFmtId="3" fontId="49" fillId="0" borderId="31" xfId="481" applyNumberFormat="1" applyFont="1" applyBorder="1" applyAlignment="1">
      <alignment horizontal="center" vertical="center" wrapText="1"/>
      <protection/>
    </xf>
    <xf numFmtId="1" fontId="3" fillId="0" borderId="31" xfId="554" applyNumberFormat="1" applyFont="1" applyFill="1" applyBorder="1" applyAlignment="1">
      <alignment horizontal="center" vertical="center"/>
      <protection/>
    </xf>
    <xf numFmtId="165" fontId="9" fillId="0" borderId="34" xfId="554" applyNumberFormat="1" applyFont="1" applyFill="1" applyBorder="1" applyAlignment="1">
      <alignment horizontal="center" vertical="center" wrapText="1"/>
      <protection/>
    </xf>
    <xf numFmtId="165" fontId="44" fillId="0" borderId="24" xfId="554" applyNumberFormat="1" applyFont="1" applyFill="1" applyBorder="1" applyAlignment="1">
      <alignment horizontal="center" vertical="center"/>
      <protection/>
    </xf>
    <xf numFmtId="0" fontId="55" fillId="0" borderId="22" xfId="553" applyFont="1" applyBorder="1" applyAlignment="1">
      <alignment vertical="center" wrapText="1"/>
      <protection/>
    </xf>
    <xf numFmtId="0" fontId="55" fillId="0" borderId="23" xfId="553" applyFont="1" applyBorder="1" applyAlignment="1">
      <alignment vertical="center" wrapText="1"/>
      <protection/>
    </xf>
    <xf numFmtId="3" fontId="53" fillId="0" borderId="31" xfId="554" applyNumberFormat="1" applyFont="1" applyFill="1" applyBorder="1" applyAlignment="1">
      <alignment horizontal="center" vertical="center" wrapText="1"/>
      <protection/>
    </xf>
    <xf numFmtId="3" fontId="53" fillId="0" borderId="31" xfId="554" applyNumberFormat="1" applyFont="1" applyFill="1" applyBorder="1" applyAlignment="1">
      <alignment horizontal="center" vertical="center"/>
      <protection/>
    </xf>
    <xf numFmtId="165" fontId="44" fillId="0" borderId="31" xfId="554" applyNumberFormat="1" applyFont="1" applyFill="1" applyBorder="1" applyAlignment="1">
      <alignment horizontal="center" vertical="center" wrapText="1"/>
      <protection/>
    </xf>
    <xf numFmtId="165" fontId="44" fillId="0" borderId="34" xfId="554" applyNumberFormat="1" applyFont="1" applyFill="1" applyBorder="1" applyAlignment="1">
      <alignment horizontal="center" vertical="center"/>
      <protection/>
    </xf>
    <xf numFmtId="0" fontId="9" fillId="0" borderId="22" xfId="554" applyFont="1" applyFill="1" applyBorder="1" applyAlignment="1">
      <alignment horizontal="center" vertical="center" wrapText="1"/>
      <protection/>
    </xf>
    <xf numFmtId="3" fontId="9" fillId="0" borderId="24" xfId="554" applyNumberFormat="1" applyFont="1" applyFill="1" applyBorder="1" applyAlignment="1">
      <alignment horizontal="center" vertical="center" wrapText="1"/>
      <protection/>
    </xf>
    <xf numFmtId="3" fontId="3" fillId="0" borderId="24" xfId="554" applyNumberFormat="1" applyFont="1" applyFill="1" applyBorder="1" applyAlignment="1">
      <alignment horizontal="center" vertical="center" wrapText="1"/>
      <protection/>
    </xf>
    <xf numFmtId="0" fontId="58" fillId="0" borderId="22" xfId="554" applyFont="1" applyFill="1" applyBorder="1" applyAlignment="1">
      <alignment horizontal="center" vertical="center" wrapText="1"/>
      <protection/>
    </xf>
    <xf numFmtId="3" fontId="3" fillId="0" borderId="34" xfId="554" applyNumberFormat="1" applyFont="1" applyFill="1" applyBorder="1" applyAlignment="1">
      <alignment horizontal="center" vertical="center" wrapText="1"/>
      <protection/>
    </xf>
    <xf numFmtId="3" fontId="44" fillId="0" borderId="24" xfId="554" applyNumberFormat="1" applyFont="1" applyFill="1" applyBorder="1" applyAlignment="1">
      <alignment horizontal="center" vertical="center"/>
      <protection/>
    </xf>
    <xf numFmtId="3" fontId="44" fillId="0" borderId="34" xfId="554" applyNumberFormat="1" applyFont="1" applyFill="1" applyBorder="1" applyAlignment="1">
      <alignment horizontal="center" vertical="center"/>
      <protection/>
    </xf>
    <xf numFmtId="3" fontId="10" fillId="0" borderId="0" xfId="533" applyNumberFormat="1" applyFont="1" applyAlignment="1">
      <alignment horizontal="center"/>
      <protection/>
    </xf>
    <xf numFmtId="0" fontId="2" fillId="0" borderId="38" xfId="533" applyFont="1" applyBorder="1" applyAlignment="1">
      <alignment horizontal="center" vertical="center"/>
      <protection/>
    </xf>
    <xf numFmtId="2" fontId="4" fillId="0" borderId="39" xfId="533" applyNumberFormat="1" applyFont="1" applyBorder="1" applyAlignment="1">
      <alignment horizontal="center" vertical="center" wrapText="1"/>
      <protection/>
    </xf>
    <xf numFmtId="3" fontId="4" fillId="0" borderId="40" xfId="533" applyNumberFormat="1" applyFont="1" applyBorder="1" applyAlignment="1">
      <alignment horizontal="center" vertical="center" wrapText="1"/>
      <protection/>
    </xf>
    <xf numFmtId="0" fontId="2" fillId="0" borderId="22" xfId="533" applyFont="1" applyBorder="1" applyAlignment="1">
      <alignment horizontal="center"/>
      <protection/>
    </xf>
    <xf numFmtId="0" fontId="2" fillId="0" borderId="23" xfId="533" applyFont="1" applyBorder="1" applyAlignment="1">
      <alignment horizontal="center"/>
      <protection/>
    </xf>
    <xf numFmtId="173" fontId="8" fillId="0" borderId="0" xfId="554" applyNumberFormat="1" applyFont="1" applyFill="1">
      <alignment/>
      <protection/>
    </xf>
    <xf numFmtId="1" fontId="5" fillId="0" borderId="3" xfId="533" applyNumberFormat="1" applyFont="1" applyBorder="1" applyAlignment="1">
      <alignment horizontal="center" vertical="center" wrapText="1"/>
      <protection/>
    </xf>
    <xf numFmtId="1" fontId="10" fillId="0" borderId="3" xfId="533" applyNumberFormat="1" applyFont="1" applyBorder="1" applyAlignment="1">
      <alignment horizontal="center" vertical="center" wrapText="1"/>
      <protection/>
    </xf>
    <xf numFmtId="0" fontId="55" fillId="0" borderId="3" xfId="0" applyFont="1" applyBorder="1" applyAlignment="1">
      <alignment horizontal="center" vertical="center"/>
    </xf>
    <xf numFmtId="0" fontId="55" fillId="0" borderId="3" xfId="533" applyFont="1" applyBorder="1" applyAlignment="1">
      <alignment horizontal="center" wrapText="1"/>
      <protection/>
    </xf>
    <xf numFmtId="3" fontId="55" fillId="0" borderId="3" xfId="533" applyNumberFormat="1" applyFont="1" applyBorder="1" applyAlignment="1">
      <alignment horizontal="center" wrapText="1"/>
      <protection/>
    </xf>
    <xf numFmtId="0" fontId="10" fillId="0" borderId="3" xfId="0" applyFont="1" applyBorder="1" applyAlignment="1">
      <alignment horizontal="left" wrapText="1"/>
    </xf>
    <xf numFmtId="1" fontId="5" fillId="50" borderId="3" xfId="533" applyNumberFormat="1" applyFont="1" applyFill="1" applyBorder="1" applyAlignment="1">
      <alignment horizontal="center" vertical="center" wrapText="1"/>
      <protection/>
    </xf>
    <xf numFmtId="1" fontId="10" fillId="0" borderId="3" xfId="533" applyNumberFormat="1" applyFont="1" applyBorder="1" applyAlignment="1">
      <alignment horizontal="center" wrapText="1"/>
      <protection/>
    </xf>
    <xf numFmtId="3" fontId="3" fillId="0" borderId="0" xfId="554" applyNumberFormat="1" applyFont="1" applyFill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1" fontId="9" fillId="0" borderId="41" xfId="481" applyNumberFormat="1" applyFont="1" applyBorder="1" applyAlignment="1">
      <alignment horizontal="center" vertical="center" wrapText="1"/>
      <protection/>
    </xf>
    <xf numFmtId="1" fontId="3" fillId="0" borderId="41" xfId="481" applyNumberFormat="1" applyFont="1" applyBorder="1" applyAlignment="1">
      <alignment horizontal="center" vertical="center" wrapText="1"/>
      <protection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3" fontId="3" fillId="0" borderId="42" xfId="554" applyNumberFormat="1" applyFont="1" applyFill="1" applyBorder="1" applyAlignment="1">
      <alignment horizontal="center" vertical="center"/>
      <protection/>
    </xf>
    <xf numFmtId="3" fontId="3" fillId="0" borderId="43" xfId="554" applyNumberFormat="1" applyFont="1" applyFill="1" applyBorder="1" applyAlignment="1">
      <alignment horizontal="center" vertical="center"/>
      <protection/>
    </xf>
    <xf numFmtId="3" fontId="10" fillId="0" borderId="3" xfId="481" applyNumberFormat="1" applyFont="1" applyBorder="1" applyAlignment="1">
      <alignment horizontal="center" vertical="center" wrapText="1"/>
      <protection/>
    </xf>
    <xf numFmtId="3" fontId="10" fillId="0" borderId="31" xfId="481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 wrapText="1"/>
    </xf>
    <xf numFmtId="1" fontId="10" fillId="0" borderId="3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3" xfId="533" applyFont="1" applyBorder="1">
      <alignment/>
      <protection/>
    </xf>
    <xf numFmtId="0" fontId="2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1" fontId="44" fillId="0" borderId="3" xfId="481" applyNumberFormat="1" applyFont="1" applyBorder="1" applyAlignment="1">
      <alignment horizontal="center" vertical="center" wrapText="1"/>
      <protection/>
    </xf>
    <xf numFmtId="0" fontId="8" fillId="0" borderId="0" xfId="554" applyFont="1" applyFill="1" applyBorder="1">
      <alignment/>
      <protection/>
    </xf>
    <xf numFmtId="0" fontId="47" fillId="0" borderId="0" xfId="554" applyFont="1" applyFill="1" applyAlignment="1">
      <alignment horizontal="center"/>
      <protection/>
    </xf>
    <xf numFmtId="0" fontId="48" fillId="0" borderId="0" xfId="554" applyFont="1" applyFill="1" applyAlignment="1">
      <alignment horizontal="center"/>
      <protection/>
    </xf>
    <xf numFmtId="0" fontId="46" fillId="0" borderId="38" xfId="554" applyFont="1" applyFill="1" applyBorder="1" applyAlignment="1">
      <alignment horizontal="center"/>
      <protection/>
    </xf>
    <xf numFmtId="0" fontId="46" fillId="0" borderId="22" xfId="554" applyFont="1" applyFill="1" applyBorder="1" applyAlignment="1">
      <alignment horizontal="center"/>
      <protection/>
    </xf>
    <xf numFmtId="0" fontId="44" fillId="0" borderId="44" xfId="554" applyFont="1" applyFill="1" applyBorder="1" applyAlignment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9" fillId="0" borderId="46" xfId="554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9" fillId="0" borderId="47" xfId="554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/>
    </xf>
    <xf numFmtId="0" fontId="50" fillId="0" borderId="0" xfId="554" applyFont="1" applyFill="1" applyAlignment="1">
      <alignment horizontal="center"/>
      <protection/>
    </xf>
    <xf numFmtId="0" fontId="51" fillId="0" borderId="0" xfId="554" applyFont="1" applyFill="1" applyAlignment="1">
      <alignment horizontal="center"/>
      <protection/>
    </xf>
    <xf numFmtId="1" fontId="44" fillId="0" borderId="46" xfId="481" applyNumberFormat="1" applyFont="1" applyBorder="1" applyAlignment="1">
      <alignment horizontal="center" vertical="center" wrapText="1"/>
      <protection/>
    </xf>
    <xf numFmtId="0" fontId="52" fillId="0" borderId="44" xfId="554" applyFont="1" applyFill="1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44" fillId="0" borderId="47" xfId="554" applyFont="1" applyFill="1" applyBorder="1" applyAlignment="1">
      <alignment horizontal="center" vertical="center" wrapText="1"/>
      <protection/>
    </xf>
    <xf numFmtId="0" fontId="60" fillId="0" borderId="0" xfId="533" applyFont="1" applyAlignment="1">
      <alignment horizontal="center" vertical="center" wrapText="1"/>
      <protection/>
    </xf>
    <xf numFmtId="0" fontId="10" fillId="0" borderId="3" xfId="533" applyFont="1" applyBorder="1" applyAlignment="1">
      <alignment horizontal="center"/>
      <protection/>
    </xf>
    <xf numFmtId="2" fontId="10" fillId="0" borderId="3" xfId="533" applyNumberFormat="1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center" vertical="center" wrapText="1"/>
      <protection/>
    </xf>
    <xf numFmtId="0" fontId="10" fillId="0" borderId="3" xfId="533" applyNumberFormat="1" applyFont="1" applyBorder="1" applyAlignment="1">
      <alignment horizontal="center" vertical="center" wrapText="1"/>
      <protection/>
    </xf>
    <xf numFmtId="0" fontId="43" fillId="0" borderId="3" xfId="533" applyFont="1" applyBorder="1" applyAlignment="1">
      <alignment horizontal="center" vertical="center" wrapText="1"/>
      <protection/>
    </xf>
    <xf numFmtId="0" fontId="62" fillId="0" borderId="0" xfId="533" applyFont="1" applyAlignment="1">
      <alignment horizontal="center" vertical="center" wrapText="1"/>
      <protection/>
    </xf>
    <xf numFmtId="3" fontId="10" fillId="0" borderId="3" xfId="533" applyNumberFormat="1" applyFont="1" applyBorder="1" applyAlignment="1">
      <alignment horizontal="center" vertical="center" wrapText="1"/>
      <protection/>
    </xf>
    <xf numFmtId="0" fontId="63" fillId="0" borderId="0" xfId="533" applyFont="1" applyAlignment="1">
      <alignment horizontal="center" vertical="center" wrapText="1"/>
      <protection/>
    </xf>
    <xf numFmtId="0" fontId="43" fillId="0" borderId="0" xfId="533" applyFont="1" applyAlignment="1">
      <alignment horizontal="center" vertical="center" wrapText="1"/>
      <protection/>
    </xf>
    <xf numFmtId="0" fontId="5" fillId="0" borderId="0" xfId="533" applyFont="1" applyAlignment="1">
      <alignment horizontal="center" vertical="center" wrapText="1"/>
      <protection/>
    </xf>
    <xf numFmtId="0" fontId="44" fillId="0" borderId="0" xfId="554" applyFont="1" applyFill="1" applyAlignment="1">
      <alignment horizontal="center"/>
      <protection/>
    </xf>
    <xf numFmtId="0" fontId="45" fillId="0" borderId="0" xfId="554" applyFont="1" applyFill="1" applyAlignment="1">
      <alignment horizontal="center"/>
      <protection/>
    </xf>
    <xf numFmtId="0" fontId="46" fillId="0" borderId="50" xfId="554" applyFont="1" applyFill="1" applyBorder="1" applyAlignment="1">
      <alignment horizontal="center"/>
      <protection/>
    </xf>
    <xf numFmtId="0" fontId="46" fillId="0" borderId="51" xfId="554" applyFont="1" applyFill="1" applyBorder="1" applyAlignment="1">
      <alignment horizontal="center"/>
      <protection/>
    </xf>
    <xf numFmtId="1" fontId="9" fillId="0" borderId="46" xfId="481" applyNumberFormat="1" applyFont="1" applyBorder="1" applyAlignment="1">
      <alignment horizontal="center" vertical="center" wrapText="1"/>
      <protection/>
    </xf>
    <xf numFmtId="14" fontId="9" fillId="0" borderId="46" xfId="481" applyNumberFormat="1" applyFont="1" applyBorder="1" applyAlignment="1">
      <alignment horizontal="center" vertical="center" wrapText="1"/>
      <protection/>
    </xf>
    <xf numFmtId="0" fontId="59" fillId="0" borderId="0" xfId="554" applyFont="1" applyFill="1" applyBorder="1" applyAlignment="1">
      <alignment horizontal="center" vertical="center" wrapText="1"/>
      <protection/>
    </xf>
    <xf numFmtId="0" fontId="47" fillId="0" borderId="0" xfId="554" applyFont="1" applyFill="1" applyAlignment="1">
      <alignment horizontal="center" wrapText="1"/>
      <protection/>
    </xf>
    <xf numFmtId="2" fontId="53" fillId="0" borderId="39" xfId="554" applyNumberFormat="1" applyFont="1" applyFill="1" applyBorder="1" applyAlignment="1">
      <alignment horizontal="center" vertical="center" wrapText="1"/>
      <protection/>
    </xf>
    <xf numFmtId="2" fontId="53" fillId="0" borderId="3" xfId="554" applyNumberFormat="1" applyFont="1" applyFill="1" applyBorder="1" applyAlignment="1">
      <alignment horizontal="center" vertical="center" wrapText="1"/>
      <protection/>
    </xf>
    <xf numFmtId="0" fontId="53" fillId="0" borderId="39" xfId="554" applyFont="1" applyFill="1" applyBorder="1" applyAlignment="1">
      <alignment horizontal="center" vertical="center" wrapText="1"/>
      <protection/>
    </xf>
    <xf numFmtId="0" fontId="53" fillId="0" borderId="3" xfId="554" applyFont="1" applyFill="1" applyBorder="1" applyAlignment="1">
      <alignment horizontal="center" vertical="center" wrapText="1"/>
      <protection/>
    </xf>
    <xf numFmtId="14" fontId="3" fillId="0" borderId="40" xfId="481" applyNumberFormat="1" applyFont="1" applyBorder="1" applyAlignment="1">
      <alignment horizontal="center" vertical="center" wrapText="1"/>
      <protection/>
    </xf>
    <xf numFmtId="14" fontId="3" fillId="0" borderId="24" xfId="481" applyNumberFormat="1" applyFont="1" applyBorder="1" applyAlignment="1">
      <alignment horizontal="center" vertical="center" wrapText="1"/>
      <protection/>
    </xf>
    <xf numFmtId="0" fontId="53" fillId="0" borderId="40" xfId="554" applyFont="1" applyFill="1" applyBorder="1" applyAlignment="1">
      <alignment horizontal="center" vertical="center" wrapText="1"/>
      <protection/>
    </xf>
    <xf numFmtId="0" fontId="53" fillId="0" borderId="24" xfId="554" applyFont="1" applyFill="1" applyBorder="1" applyAlignment="1">
      <alignment horizontal="center" vertical="center" wrapText="1"/>
      <protection/>
    </xf>
    <xf numFmtId="0" fontId="44" fillId="0" borderId="46" xfId="554" applyFont="1" applyFill="1" applyBorder="1" applyAlignment="1">
      <alignment horizontal="center" vertical="center" wrapText="1"/>
      <protection/>
    </xf>
    <xf numFmtId="0" fontId="44" fillId="0" borderId="29" xfId="554" applyFont="1" applyFill="1" applyBorder="1" applyAlignment="1">
      <alignment horizontal="center" vertical="center" wrapText="1"/>
      <protection/>
    </xf>
  </cellXfs>
  <cellStyles count="596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Вывод" xfId="439"/>
    <cellStyle name="Вывод 2" xfId="440"/>
    <cellStyle name="Вывод 2 2" xfId="441"/>
    <cellStyle name="Вывод 3" xfId="442"/>
    <cellStyle name="Вывод 4" xfId="443"/>
    <cellStyle name="Вывод 5" xfId="444"/>
    <cellStyle name="Вычисление" xfId="445"/>
    <cellStyle name="Вычисление 2" xfId="446"/>
    <cellStyle name="Вычисление 2 2" xfId="447"/>
    <cellStyle name="Вычисление 3" xfId="448"/>
    <cellStyle name="Вычисление 4" xfId="449"/>
    <cellStyle name="Вычисление 5" xfId="450"/>
    <cellStyle name="Hyperlink" xfId="451"/>
    <cellStyle name="Гиперссылка 2" xfId="452"/>
    <cellStyle name="Гиперссылка 3" xfId="453"/>
    <cellStyle name="Грошовий 2" xfId="454"/>
    <cellStyle name="Currency" xfId="455"/>
    <cellStyle name="Currency [0]" xfId="456"/>
    <cellStyle name="Добре" xfId="457"/>
    <cellStyle name="Добре 2" xfId="458"/>
    <cellStyle name="Заголовок 1" xfId="459"/>
    <cellStyle name="Заголовок 1 2" xfId="460"/>
    <cellStyle name="Заголовок 1 3" xfId="461"/>
    <cellStyle name="Заголовок 1 4" xfId="462"/>
    <cellStyle name="Заголовок 1 5" xfId="463"/>
    <cellStyle name="Заголовок 2" xfId="464"/>
    <cellStyle name="Заголовок 2 2" xfId="465"/>
    <cellStyle name="Заголовок 2 3" xfId="466"/>
    <cellStyle name="Заголовок 2 4" xfId="467"/>
    <cellStyle name="Заголовок 2 5" xfId="468"/>
    <cellStyle name="Заголовок 3" xfId="469"/>
    <cellStyle name="Заголовок 3 2" xfId="470"/>
    <cellStyle name="Заголовок 3 3" xfId="471"/>
    <cellStyle name="Заголовок 3 4" xfId="472"/>
    <cellStyle name="Заголовок 3 5" xfId="473"/>
    <cellStyle name="Заголовок 4" xfId="474"/>
    <cellStyle name="Заголовок 4 2" xfId="475"/>
    <cellStyle name="Заголовок 4 3" xfId="476"/>
    <cellStyle name="Заголовок 4 4" xfId="477"/>
    <cellStyle name="Заголовок 4 5" xfId="478"/>
    <cellStyle name="Звичайний 2" xfId="479"/>
    <cellStyle name="Звичайний 2 2" xfId="480"/>
    <cellStyle name="Звичайний 2 3" xfId="481"/>
    <cellStyle name="Звичайний 2_8.Блок_3 (1 ч)" xfId="482"/>
    <cellStyle name="Звичайний 3" xfId="483"/>
    <cellStyle name="Звичайний 3 2" xfId="484"/>
    <cellStyle name="Звичайний 3 2 2" xfId="485"/>
    <cellStyle name="Звичайний 4" xfId="486"/>
    <cellStyle name="Звичайний 4 2" xfId="487"/>
    <cellStyle name="Звичайний 5" xfId="488"/>
    <cellStyle name="Звичайний 5 2" xfId="489"/>
    <cellStyle name="Звичайний 5 3" xfId="490"/>
    <cellStyle name="Звичайний 6" xfId="491"/>
    <cellStyle name="Звичайний 7" xfId="492"/>
    <cellStyle name="Зв'язана клітинка" xfId="493"/>
    <cellStyle name="Зв'язана клітинка 2" xfId="494"/>
    <cellStyle name="Итог" xfId="495"/>
    <cellStyle name="Итог 2" xfId="496"/>
    <cellStyle name="Итог 3" xfId="497"/>
    <cellStyle name="Итог 4" xfId="498"/>
    <cellStyle name="Итог 5" xfId="499"/>
    <cellStyle name="Контрольна клітинка" xfId="500"/>
    <cellStyle name="Контрольна клітинка 2" xfId="501"/>
    <cellStyle name="Контрольная ячейка" xfId="502"/>
    <cellStyle name="Контрольная ячейка 2" xfId="503"/>
    <cellStyle name="Контрольная ячейка 2 2" xfId="504"/>
    <cellStyle name="Контрольная ячейка 3" xfId="505"/>
    <cellStyle name="Контрольная ячейка 4" xfId="506"/>
    <cellStyle name="Контрольная ячейка 5" xfId="507"/>
    <cellStyle name="Назва" xfId="508"/>
    <cellStyle name="Назва 2" xfId="509"/>
    <cellStyle name="Название" xfId="510"/>
    <cellStyle name="Название 2" xfId="511"/>
    <cellStyle name="Название 3" xfId="512"/>
    <cellStyle name="Название 4" xfId="513"/>
    <cellStyle name="Название 5" xfId="514"/>
    <cellStyle name="Нейтральный" xfId="515"/>
    <cellStyle name="Нейтральный 2" xfId="516"/>
    <cellStyle name="Нейтральный 2 2" xfId="517"/>
    <cellStyle name="Нейтральный 3" xfId="518"/>
    <cellStyle name="Нейтральный 4" xfId="519"/>
    <cellStyle name="Нейтральный 5" xfId="520"/>
    <cellStyle name="Обчислення" xfId="521"/>
    <cellStyle name="Обчислення 2" xfId="522"/>
    <cellStyle name="Обчислення_П_1" xfId="523"/>
    <cellStyle name="Обычный 10" xfId="524"/>
    <cellStyle name="Обычный 11" xfId="525"/>
    <cellStyle name="Обычный 12" xfId="526"/>
    <cellStyle name="Обычный 13" xfId="527"/>
    <cellStyle name="Обычный 13 2" xfId="528"/>
    <cellStyle name="Обычный 13 3" xfId="529"/>
    <cellStyle name="Обычный 13 3 2" xfId="530"/>
    <cellStyle name="Обычный 14" xfId="531"/>
    <cellStyle name="Обычный 15" xfId="532"/>
    <cellStyle name="Обычный 2" xfId="533"/>
    <cellStyle name="Обычный 2 2" xfId="534"/>
    <cellStyle name="Обычный 2 3" xfId="535"/>
    <cellStyle name="Обычный 2 3 2" xfId="536"/>
    <cellStyle name="Обычный 2 3 3" xfId="537"/>
    <cellStyle name="Обычный 2 4" xfId="538"/>
    <cellStyle name="Обычный 3" xfId="539"/>
    <cellStyle name="Обычный 3 2" xfId="540"/>
    <cellStyle name="Обычный 3 3" xfId="541"/>
    <cellStyle name="Обычный 4" xfId="542"/>
    <cellStyle name="Обычный 4 2" xfId="543"/>
    <cellStyle name="Обычный 5" xfId="544"/>
    <cellStyle name="Обычный 5 2" xfId="545"/>
    <cellStyle name="Обычный 5 3" xfId="546"/>
    <cellStyle name="Обычный 6" xfId="547"/>
    <cellStyle name="Обычный 6 2" xfId="548"/>
    <cellStyle name="Обычный 6 3" xfId="549"/>
    <cellStyle name="Обычный 7" xfId="550"/>
    <cellStyle name="Обычный 8" xfId="551"/>
    <cellStyle name="Обычный 9" xfId="552"/>
    <cellStyle name="Обычный_09_Професійний склад" xfId="553"/>
    <cellStyle name="Обычный_Форма7Н" xfId="554"/>
    <cellStyle name="Followed Hyperlink" xfId="555"/>
    <cellStyle name="Підсумок" xfId="556"/>
    <cellStyle name="Підсумок 2" xfId="557"/>
    <cellStyle name="Підсумок_П_1" xfId="558"/>
    <cellStyle name="Плохой" xfId="559"/>
    <cellStyle name="Плохой 2" xfId="560"/>
    <cellStyle name="Плохой 2 2" xfId="561"/>
    <cellStyle name="Плохой 3" xfId="562"/>
    <cellStyle name="Плохой 4" xfId="563"/>
    <cellStyle name="Плохой 5" xfId="564"/>
    <cellStyle name="Поганий" xfId="565"/>
    <cellStyle name="Поганий 2" xfId="566"/>
    <cellStyle name="Пояснение" xfId="567"/>
    <cellStyle name="Пояснение 2" xfId="568"/>
    <cellStyle name="Пояснение 3" xfId="569"/>
    <cellStyle name="Пояснение 4" xfId="570"/>
    <cellStyle name="Пояснение 5" xfId="571"/>
    <cellStyle name="Примечание" xfId="572"/>
    <cellStyle name="Примечание 2" xfId="573"/>
    <cellStyle name="Примечание 2 2" xfId="574"/>
    <cellStyle name="Примечание 3" xfId="575"/>
    <cellStyle name="Примечание 4" xfId="576"/>
    <cellStyle name="Примечание 5" xfId="577"/>
    <cellStyle name="Примітка" xfId="578"/>
    <cellStyle name="Примітка 2" xfId="579"/>
    <cellStyle name="Примітка_П_1" xfId="580"/>
    <cellStyle name="Percent" xfId="581"/>
    <cellStyle name="Результат" xfId="582"/>
    <cellStyle name="Связанная ячейка" xfId="583"/>
    <cellStyle name="Связанная ячейка 2" xfId="584"/>
    <cellStyle name="Связанная ячейка 3" xfId="585"/>
    <cellStyle name="Связанная ячейка 4" xfId="586"/>
    <cellStyle name="Связанная ячейка 5" xfId="587"/>
    <cellStyle name="Середній" xfId="588"/>
    <cellStyle name="Середній 2" xfId="589"/>
    <cellStyle name="Стиль 1" xfId="590"/>
    <cellStyle name="Стиль 1 2" xfId="591"/>
    <cellStyle name="Текст попередження" xfId="592"/>
    <cellStyle name="Текст попередження 2" xfId="593"/>
    <cellStyle name="Текст пояснення" xfId="594"/>
    <cellStyle name="Текст пояснення 2" xfId="595"/>
    <cellStyle name="Текст предупреждения" xfId="596"/>
    <cellStyle name="Текст предупреждения 2" xfId="597"/>
    <cellStyle name="Текст предупреждения 3" xfId="598"/>
    <cellStyle name="Текст предупреждения 4" xfId="599"/>
    <cellStyle name="Текст предупреждения 5" xfId="600"/>
    <cellStyle name="Тысячи [0]_Анализ" xfId="601"/>
    <cellStyle name="Тысячи_Анализ" xfId="602"/>
    <cellStyle name="Comma" xfId="603"/>
    <cellStyle name="Comma [0]" xfId="604"/>
    <cellStyle name="ФинᎰнсовый_Лист1 (3)_1" xfId="605"/>
    <cellStyle name="Хороший" xfId="606"/>
    <cellStyle name="Хороший 2" xfId="607"/>
    <cellStyle name="Хороший 2 2" xfId="608"/>
    <cellStyle name="Хороший 3" xfId="6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1">
      <selection activeCell="D11" sqref="D11"/>
    </sheetView>
  </sheetViews>
  <sheetFormatPr defaultColWidth="8.8515625" defaultRowHeight="15"/>
  <cols>
    <col min="1" max="1" width="37.140625" style="6" customWidth="1"/>
    <col min="2" max="2" width="13.00390625" style="6" customWidth="1"/>
    <col min="3" max="3" width="11.8515625" style="6" customWidth="1"/>
    <col min="4" max="4" width="13.7109375" style="6" customWidth="1"/>
    <col min="5" max="5" width="16.8515625" style="6" customWidth="1"/>
    <col min="6" max="6" width="17.281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30.75" customHeight="1">
      <c r="A1" s="170" t="s">
        <v>56</v>
      </c>
      <c r="B1" s="170"/>
      <c r="C1" s="170"/>
      <c r="D1" s="170"/>
      <c r="E1" s="170"/>
      <c r="F1" s="170"/>
      <c r="G1" s="170"/>
    </row>
    <row r="2" spans="1:7" s="2" customFormat="1" ht="19.5" customHeight="1">
      <c r="A2" s="171" t="s">
        <v>8</v>
      </c>
      <c r="B2" s="171"/>
      <c r="C2" s="171"/>
      <c r="D2" s="171"/>
      <c r="E2" s="171"/>
      <c r="F2" s="171"/>
      <c r="G2" s="171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40.5" customHeight="1">
      <c r="A4" s="172"/>
      <c r="B4" s="174" t="s">
        <v>64</v>
      </c>
      <c r="C4" s="175"/>
      <c r="D4" s="176" t="s">
        <v>32</v>
      </c>
      <c r="E4" s="213" t="s">
        <v>347</v>
      </c>
      <c r="F4" s="213" t="s">
        <v>348</v>
      </c>
      <c r="G4" s="178" t="s">
        <v>32</v>
      </c>
    </row>
    <row r="5" spans="1:7" s="4" customFormat="1" ht="50.25" customHeight="1">
      <c r="A5" s="173"/>
      <c r="B5" s="54" t="s">
        <v>31</v>
      </c>
      <c r="C5" s="149" t="s">
        <v>58</v>
      </c>
      <c r="D5" s="177"/>
      <c r="E5" s="214"/>
      <c r="F5" s="214"/>
      <c r="G5" s="179"/>
    </row>
    <row r="6" spans="1:7" s="13" customFormat="1" ht="34.5" customHeight="1">
      <c r="A6" s="21" t="s">
        <v>33</v>
      </c>
      <c r="B6" s="11">
        <f>SUM(B7:B25)</f>
        <v>14301</v>
      </c>
      <c r="C6" s="11">
        <f>SUM(C7:C25)</f>
        <v>16066</v>
      </c>
      <c r="D6" s="9">
        <f>ROUND(C6/B6*100,1)</f>
        <v>112.3</v>
      </c>
      <c r="E6" s="12">
        <f>SUM(E7:E25)</f>
        <v>1221</v>
      </c>
      <c r="F6" s="12">
        <f>SUM(F7:F25)</f>
        <v>1321</v>
      </c>
      <c r="G6" s="113">
        <f>ROUND(F6/E6*100,1)</f>
        <v>108.2</v>
      </c>
    </row>
    <row r="7" spans="1:11" ht="57" customHeight="1">
      <c r="A7" s="22" t="s">
        <v>10</v>
      </c>
      <c r="B7" s="14">
        <v>1881</v>
      </c>
      <c r="C7" s="32">
        <v>1959</v>
      </c>
      <c r="D7" s="9">
        <f aca="true" t="shared" si="0" ref="D7:D25">ROUND(C7/B7*100,1)</f>
        <v>104.1</v>
      </c>
      <c r="E7" s="14">
        <v>12</v>
      </c>
      <c r="F7" s="55">
        <v>27</v>
      </c>
      <c r="G7" s="113">
        <f aca="true" t="shared" si="1" ref="G7:G25">ROUND(F7/E7*100,1)</f>
        <v>225</v>
      </c>
      <c r="H7" s="15"/>
      <c r="I7" s="16"/>
      <c r="K7" s="17"/>
    </row>
    <row r="8" spans="1:11" ht="43.5" customHeight="1">
      <c r="A8" s="22" t="s">
        <v>11</v>
      </c>
      <c r="B8" s="14">
        <v>71</v>
      </c>
      <c r="C8" s="32">
        <v>125</v>
      </c>
      <c r="D8" s="9">
        <f t="shared" si="0"/>
        <v>176.1</v>
      </c>
      <c r="E8" s="14">
        <v>0</v>
      </c>
      <c r="F8" s="55">
        <v>1</v>
      </c>
      <c r="G8" s="113">
        <v>0</v>
      </c>
      <c r="H8" s="15"/>
      <c r="I8" s="16"/>
      <c r="K8" s="17"/>
    </row>
    <row r="9" spans="1:11" s="19" customFormat="1" ht="25.5" customHeight="1">
      <c r="A9" s="22" t="s">
        <v>12</v>
      </c>
      <c r="B9" s="14">
        <v>2624</v>
      </c>
      <c r="C9" s="32">
        <v>3365</v>
      </c>
      <c r="D9" s="9">
        <f t="shared" si="0"/>
        <v>128.2</v>
      </c>
      <c r="E9" s="14">
        <v>223</v>
      </c>
      <c r="F9" s="55">
        <v>258</v>
      </c>
      <c r="G9" s="113">
        <f t="shared" si="1"/>
        <v>115.7</v>
      </c>
      <c r="H9" s="18"/>
      <c r="I9" s="16"/>
      <c r="J9" s="6"/>
      <c r="K9" s="17"/>
    </row>
    <row r="10" spans="1:13" ht="41.25" customHeight="1">
      <c r="A10" s="22" t="s">
        <v>13</v>
      </c>
      <c r="B10" s="14">
        <v>577</v>
      </c>
      <c r="C10" s="32">
        <v>744</v>
      </c>
      <c r="D10" s="9">
        <f t="shared" si="0"/>
        <v>128.9</v>
      </c>
      <c r="E10" s="14">
        <v>106</v>
      </c>
      <c r="F10" s="55">
        <v>65</v>
      </c>
      <c r="G10" s="113">
        <f t="shared" si="1"/>
        <v>61.3</v>
      </c>
      <c r="H10" s="15"/>
      <c r="I10" s="16"/>
      <c r="K10" s="17"/>
      <c r="M10" s="20"/>
    </row>
    <row r="11" spans="1:11" ht="37.5" customHeight="1">
      <c r="A11" s="22" t="s">
        <v>14</v>
      </c>
      <c r="B11" s="14">
        <v>238</v>
      </c>
      <c r="C11" s="32">
        <v>217</v>
      </c>
      <c r="D11" s="9">
        <f t="shared" si="0"/>
        <v>91.2</v>
      </c>
      <c r="E11" s="14">
        <v>71</v>
      </c>
      <c r="F11" s="55">
        <v>48</v>
      </c>
      <c r="G11" s="113">
        <f t="shared" si="1"/>
        <v>67.6</v>
      </c>
      <c r="H11" s="15"/>
      <c r="I11" s="16"/>
      <c r="K11" s="17"/>
    </row>
    <row r="12" spans="1:11" ht="25.5" customHeight="1">
      <c r="A12" s="22" t="s">
        <v>15</v>
      </c>
      <c r="B12" s="14">
        <v>526</v>
      </c>
      <c r="C12" s="32">
        <v>560</v>
      </c>
      <c r="D12" s="9">
        <f t="shared" si="0"/>
        <v>106.5</v>
      </c>
      <c r="E12" s="14">
        <v>17</v>
      </c>
      <c r="F12" s="55">
        <v>61</v>
      </c>
      <c r="G12" s="113">
        <f t="shared" si="1"/>
        <v>358.8</v>
      </c>
      <c r="H12" s="15"/>
      <c r="I12" s="16"/>
      <c r="K12" s="17"/>
    </row>
    <row r="13" spans="1:11" ht="54" customHeight="1">
      <c r="A13" s="22" t="s">
        <v>16</v>
      </c>
      <c r="B13" s="14">
        <v>1650</v>
      </c>
      <c r="C13" s="32">
        <v>1625</v>
      </c>
      <c r="D13" s="9">
        <f t="shared" si="0"/>
        <v>98.5</v>
      </c>
      <c r="E13" s="14">
        <v>171</v>
      </c>
      <c r="F13" s="55">
        <v>148</v>
      </c>
      <c r="G13" s="113">
        <f t="shared" si="1"/>
        <v>86.5</v>
      </c>
      <c r="H13" s="15"/>
      <c r="I13" s="16"/>
      <c r="K13" s="17"/>
    </row>
    <row r="14" spans="1:11" ht="35.25" customHeight="1">
      <c r="A14" s="22" t="s">
        <v>17</v>
      </c>
      <c r="B14" s="14">
        <v>1088</v>
      </c>
      <c r="C14" s="32">
        <v>1243</v>
      </c>
      <c r="D14" s="9">
        <f t="shared" si="0"/>
        <v>114.2</v>
      </c>
      <c r="E14" s="14">
        <v>185</v>
      </c>
      <c r="F14" s="55">
        <v>213</v>
      </c>
      <c r="G14" s="113">
        <f t="shared" si="1"/>
        <v>115.1</v>
      </c>
      <c r="H14" s="18"/>
      <c r="I14" s="16"/>
      <c r="K14" s="17"/>
    </row>
    <row r="15" spans="1:11" ht="40.5" customHeight="1">
      <c r="A15" s="22" t="s">
        <v>18</v>
      </c>
      <c r="B15" s="14">
        <v>447</v>
      </c>
      <c r="C15" s="32">
        <v>576</v>
      </c>
      <c r="D15" s="9">
        <f t="shared" si="0"/>
        <v>128.9</v>
      </c>
      <c r="E15" s="14">
        <v>54</v>
      </c>
      <c r="F15" s="55">
        <v>47</v>
      </c>
      <c r="G15" s="113">
        <f t="shared" si="1"/>
        <v>87</v>
      </c>
      <c r="H15" s="15"/>
      <c r="I15" s="16"/>
      <c r="K15" s="17"/>
    </row>
    <row r="16" spans="1:11" ht="24" customHeight="1">
      <c r="A16" s="22" t="s">
        <v>19</v>
      </c>
      <c r="B16" s="14">
        <v>76</v>
      </c>
      <c r="C16" s="32">
        <v>55</v>
      </c>
      <c r="D16" s="9">
        <f t="shared" si="0"/>
        <v>72.4</v>
      </c>
      <c r="E16" s="14">
        <v>10</v>
      </c>
      <c r="F16" s="55">
        <v>7</v>
      </c>
      <c r="G16" s="113">
        <f t="shared" si="1"/>
        <v>70</v>
      </c>
      <c r="H16" s="15"/>
      <c r="I16" s="16"/>
      <c r="K16" s="17"/>
    </row>
    <row r="17" spans="1:11" ht="24" customHeight="1">
      <c r="A17" s="22" t="s">
        <v>20</v>
      </c>
      <c r="B17" s="14">
        <v>115</v>
      </c>
      <c r="C17" s="32">
        <v>181</v>
      </c>
      <c r="D17" s="9">
        <f t="shared" si="0"/>
        <v>157.4</v>
      </c>
      <c r="E17" s="14">
        <v>18</v>
      </c>
      <c r="F17" s="55">
        <v>47</v>
      </c>
      <c r="G17" s="113">
        <f t="shared" si="1"/>
        <v>261.1</v>
      </c>
      <c r="H17" s="15"/>
      <c r="I17" s="16"/>
      <c r="K17" s="17"/>
    </row>
    <row r="18" spans="1:11" ht="24" customHeight="1">
      <c r="A18" s="22" t="s">
        <v>21</v>
      </c>
      <c r="B18" s="14">
        <v>222</v>
      </c>
      <c r="C18" s="32">
        <v>263</v>
      </c>
      <c r="D18" s="9">
        <f t="shared" si="0"/>
        <v>118.5</v>
      </c>
      <c r="E18" s="14">
        <v>31</v>
      </c>
      <c r="F18" s="55">
        <v>52</v>
      </c>
      <c r="G18" s="113">
        <f t="shared" si="1"/>
        <v>167.7</v>
      </c>
      <c r="H18" s="15"/>
      <c r="I18" s="16"/>
      <c r="K18" s="17"/>
    </row>
    <row r="19" spans="1:11" ht="38.25" customHeight="1">
      <c r="A19" s="22" t="s">
        <v>22</v>
      </c>
      <c r="B19" s="14">
        <v>184</v>
      </c>
      <c r="C19" s="32">
        <v>155</v>
      </c>
      <c r="D19" s="9">
        <f t="shared" si="0"/>
        <v>84.2</v>
      </c>
      <c r="E19" s="14">
        <v>32</v>
      </c>
      <c r="F19" s="55">
        <v>11</v>
      </c>
      <c r="G19" s="113">
        <f t="shared" si="1"/>
        <v>34.4</v>
      </c>
      <c r="H19" s="15"/>
      <c r="I19" s="16"/>
      <c r="K19" s="17"/>
    </row>
    <row r="20" spans="1:11" ht="41.25" customHeight="1">
      <c r="A20" s="22" t="s">
        <v>23</v>
      </c>
      <c r="B20" s="14">
        <v>310</v>
      </c>
      <c r="C20" s="32">
        <v>306</v>
      </c>
      <c r="D20" s="9">
        <f t="shared" si="0"/>
        <v>98.7</v>
      </c>
      <c r="E20" s="14">
        <v>53</v>
      </c>
      <c r="F20" s="55">
        <v>35</v>
      </c>
      <c r="G20" s="113">
        <f t="shared" si="1"/>
        <v>66</v>
      </c>
      <c r="H20" s="15"/>
      <c r="I20" s="16"/>
      <c r="K20" s="17"/>
    </row>
    <row r="21" spans="1:11" ht="42.75" customHeight="1">
      <c r="A21" s="22" t="s">
        <v>24</v>
      </c>
      <c r="B21" s="14">
        <v>1205</v>
      </c>
      <c r="C21" s="32">
        <v>1119</v>
      </c>
      <c r="D21" s="9">
        <f t="shared" si="0"/>
        <v>92.9</v>
      </c>
      <c r="E21" s="14">
        <v>60</v>
      </c>
      <c r="F21" s="55">
        <v>64</v>
      </c>
      <c r="G21" s="113">
        <f t="shared" si="1"/>
        <v>106.7</v>
      </c>
      <c r="H21" s="18"/>
      <c r="I21" s="16"/>
      <c r="K21" s="17"/>
    </row>
    <row r="22" spans="1:11" ht="24" customHeight="1">
      <c r="A22" s="22" t="s">
        <v>25</v>
      </c>
      <c r="B22" s="14">
        <v>1967</v>
      </c>
      <c r="C22" s="32">
        <v>2355</v>
      </c>
      <c r="D22" s="9">
        <f t="shared" si="0"/>
        <v>119.7</v>
      </c>
      <c r="E22" s="14">
        <v>68</v>
      </c>
      <c r="F22" s="55">
        <v>126</v>
      </c>
      <c r="G22" s="113">
        <f t="shared" si="1"/>
        <v>185.3</v>
      </c>
      <c r="H22" s="15"/>
      <c r="I22" s="16"/>
      <c r="K22" s="17"/>
    </row>
    <row r="23" spans="1:11" ht="42.75" customHeight="1">
      <c r="A23" s="22" t="s">
        <v>26</v>
      </c>
      <c r="B23" s="14">
        <v>912</v>
      </c>
      <c r="C23" s="32">
        <v>962</v>
      </c>
      <c r="D23" s="9">
        <f t="shared" si="0"/>
        <v>105.5</v>
      </c>
      <c r="E23" s="14">
        <v>90</v>
      </c>
      <c r="F23" s="55">
        <v>81</v>
      </c>
      <c r="G23" s="113">
        <f t="shared" si="1"/>
        <v>90</v>
      </c>
      <c r="H23" s="18"/>
      <c r="I23" s="16"/>
      <c r="K23" s="17"/>
    </row>
    <row r="24" spans="1:11" ht="36.75" customHeight="1">
      <c r="A24" s="22" t="s">
        <v>27</v>
      </c>
      <c r="B24" s="14">
        <v>140</v>
      </c>
      <c r="C24" s="32">
        <v>197</v>
      </c>
      <c r="D24" s="9">
        <f t="shared" si="0"/>
        <v>140.7</v>
      </c>
      <c r="E24" s="14">
        <v>13</v>
      </c>
      <c r="F24" s="55">
        <v>22</v>
      </c>
      <c r="G24" s="113">
        <f t="shared" si="1"/>
        <v>169.2</v>
      </c>
      <c r="H24" s="15"/>
      <c r="I24" s="16"/>
      <c r="K24" s="17"/>
    </row>
    <row r="25" spans="1:11" ht="27.75" customHeight="1" thickBot="1">
      <c r="A25" s="23" t="s">
        <v>28</v>
      </c>
      <c r="B25" s="114">
        <v>68</v>
      </c>
      <c r="C25" s="109">
        <v>59</v>
      </c>
      <c r="D25" s="110">
        <f t="shared" si="0"/>
        <v>86.8</v>
      </c>
      <c r="E25" s="114">
        <v>7</v>
      </c>
      <c r="F25" s="115">
        <v>8</v>
      </c>
      <c r="G25" s="116">
        <f t="shared" si="1"/>
        <v>114.3</v>
      </c>
      <c r="H25" s="15"/>
      <c r="I25" s="16"/>
      <c r="K25" s="17"/>
    </row>
    <row r="26" spans="1:11" ht="15.75">
      <c r="A26" s="7"/>
      <c r="B26" s="7"/>
      <c r="C26" s="7"/>
      <c r="D26" s="7"/>
      <c r="E26" s="7"/>
      <c r="F26" s="7"/>
      <c r="G26" s="7"/>
      <c r="K26" s="17"/>
    </row>
    <row r="27" spans="1:11" ht="15.75">
      <c r="A27" s="7"/>
      <c r="B27" s="7"/>
      <c r="C27" s="7"/>
      <c r="D27" s="7"/>
      <c r="E27" s="7"/>
      <c r="F27" s="7"/>
      <c r="G27" s="7"/>
      <c r="K27" s="17"/>
    </row>
    <row r="28" spans="1:7" ht="12.75">
      <c r="A28" s="7"/>
      <c r="B28" s="7"/>
      <c r="C28" s="7"/>
      <c r="D28" s="7"/>
      <c r="E28" s="7"/>
      <c r="F28" s="7"/>
      <c r="G28" s="7"/>
    </row>
    <row r="47" ht="14.25" customHeight="1"/>
    <row r="50" ht="13.5" customHeight="1"/>
    <row r="51" ht="13.5" customHeight="1"/>
  </sheetData>
  <sheetProtection/>
  <mergeCells count="8">
    <mergeCell ref="A1:G1"/>
    <mergeCell ref="A2:G2"/>
    <mergeCell ref="A4:A5"/>
    <mergeCell ref="B4:C4"/>
    <mergeCell ref="D4:D5"/>
    <mergeCell ref="G4:G5"/>
    <mergeCell ref="E4:E5"/>
    <mergeCell ref="F4:F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A11" sqref="A11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204" t="s">
        <v>71</v>
      </c>
      <c r="B1" s="204"/>
      <c r="C1" s="204"/>
      <c r="D1" s="204"/>
    </row>
    <row r="2" spans="1:4" s="2" customFormat="1" ht="12.75" customHeight="1" thickBot="1">
      <c r="A2" s="104"/>
      <c r="B2" s="104"/>
      <c r="C2" s="104"/>
      <c r="D2" s="104"/>
    </row>
    <row r="3" spans="1:4" s="4" customFormat="1" ht="25.5" customHeight="1">
      <c r="A3" s="172"/>
      <c r="B3" s="207" t="s">
        <v>40</v>
      </c>
      <c r="C3" s="207" t="s">
        <v>41</v>
      </c>
      <c r="D3" s="211" t="s">
        <v>57</v>
      </c>
    </row>
    <row r="4" spans="1:4" s="4" customFormat="1" ht="82.5" customHeight="1">
      <c r="A4" s="173"/>
      <c r="B4" s="208"/>
      <c r="C4" s="208"/>
      <c r="D4" s="212"/>
    </row>
    <row r="5" spans="1:6" s="5" customFormat="1" ht="34.5" customHeight="1">
      <c r="A5" s="24" t="s">
        <v>33</v>
      </c>
      <c r="B5" s="25">
        <f>SUM(B6:B14)</f>
        <v>1321</v>
      </c>
      <c r="C5" s="25">
        <f>SUM(C6:C14)</f>
        <v>5930</v>
      </c>
      <c r="D5" s="129">
        <f>C5/B5</f>
        <v>4.4890234670704015</v>
      </c>
      <c r="F5" s="26"/>
    </row>
    <row r="6" spans="1:10" ht="51" customHeight="1">
      <c r="A6" s="118" t="s">
        <v>35</v>
      </c>
      <c r="B6" s="27">
        <v>62</v>
      </c>
      <c r="C6" s="27">
        <v>773</v>
      </c>
      <c r="D6" s="129">
        <f aca="true" t="shared" si="0" ref="D6:D14">C6/B6</f>
        <v>12.46774193548387</v>
      </c>
      <c r="F6" s="26"/>
      <c r="G6" s="29"/>
      <c r="J6" s="29"/>
    </row>
    <row r="7" spans="1:10" ht="35.25" customHeight="1">
      <c r="A7" s="118" t="s">
        <v>3</v>
      </c>
      <c r="B7" s="27">
        <v>97</v>
      </c>
      <c r="C7" s="27">
        <v>488</v>
      </c>
      <c r="D7" s="129">
        <f t="shared" si="0"/>
        <v>5.030927835051546</v>
      </c>
      <c r="F7" s="26"/>
      <c r="G7" s="29"/>
      <c r="J7" s="29"/>
    </row>
    <row r="8" spans="1:10" s="19" customFormat="1" ht="25.5" customHeight="1">
      <c r="A8" s="118" t="s">
        <v>2</v>
      </c>
      <c r="B8" s="27">
        <v>145</v>
      </c>
      <c r="C8" s="27">
        <v>558</v>
      </c>
      <c r="D8" s="129">
        <f t="shared" si="0"/>
        <v>3.8482758620689657</v>
      </c>
      <c r="E8" s="6"/>
      <c r="F8" s="26"/>
      <c r="G8" s="29"/>
      <c r="H8" s="6"/>
      <c r="J8" s="29"/>
    </row>
    <row r="9" spans="1:10" ht="36.75" customHeight="1">
      <c r="A9" s="118" t="s">
        <v>1</v>
      </c>
      <c r="B9" s="27">
        <v>81</v>
      </c>
      <c r="C9" s="27">
        <v>275</v>
      </c>
      <c r="D9" s="129">
        <f t="shared" si="0"/>
        <v>3.3950617283950617</v>
      </c>
      <c r="F9" s="26"/>
      <c r="G9" s="29"/>
      <c r="J9" s="29"/>
    </row>
    <row r="10" spans="1:10" ht="28.5" customHeight="1">
      <c r="A10" s="118" t="s">
        <v>5</v>
      </c>
      <c r="B10" s="27">
        <v>167</v>
      </c>
      <c r="C10" s="27">
        <v>725</v>
      </c>
      <c r="D10" s="129">
        <f t="shared" si="0"/>
        <v>4.341317365269461</v>
      </c>
      <c r="E10" s="6" t="s">
        <v>63</v>
      </c>
      <c r="F10" s="26"/>
      <c r="G10" s="29"/>
      <c r="J10" s="29"/>
    </row>
    <row r="11" spans="1:10" ht="59.25" customHeight="1">
      <c r="A11" s="118" t="s">
        <v>30</v>
      </c>
      <c r="B11" s="27">
        <v>14</v>
      </c>
      <c r="C11" s="27">
        <v>568</v>
      </c>
      <c r="D11" s="129">
        <f t="shared" si="0"/>
        <v>40.57142857142857</v>
      </c>
      <c r="F11" s="26"/>
      <c r="G11" s="29"/>
      <c r="J11" s="29"/>
    </row>
    <row r="12" spans="1:17" ht="33.75" customHeight="1">
      <c r="A12" s="118" t="s">
        <v>6</v>
      </c>
      <c r="B12" s="27">
        <v>383</v>
      </c>
      <c r="C12" s="27">
        <v>574</v>
      </c>
      <c r="D12" s="129">
        <f t="shared" si="0"/>
        <v>1.4986945169712793</v>
      </c>
      <c r="F12" s="26"/>
      <c r="G12" s="29"/>
      <c r="J12" s="29"/>
      <c r="Q12" s="8"/>
    </row>
    <row r="13" spans="1:17" ht="75" customHeight="1">
      <c r="A13" s="118" t="s">
        <v>7</v>
      </c>
      <c r="B13" s="27">
        <v>162</v>
      </c>
      <c r="C13" s="27">
        <v>1147</v>
      </c>
      <c r="D13" s="129">
        <f t="shared" si="0"/>
        <v>7.080246913580247</v>
      </c>
      <c r="F13" s="26"/>
      <c r="G13" s="29"/>
      <c r="J13" s="29"/>
      <c r="Q13" s="8"/>
    </row>
    <row r="14" spans="1:17" ht="40.5" customHeight="1" thickBot="1">
      <c r="A14" s="119" t="s">
        <v>36</v>
      </c>
      <c r="B14" s="120">
        <v>210</v>
      </c>
      <c r="C14" s="120">
        <v>822</v>
      </c>
      <c r="D14" s="130">
        <f t="shared" si="0"/>
        <v>3.914285714285714</v>
      </c>
      <c r="F14" s="26"/>
      <c r="G14" s="29"/>
      <c r="J14" s="29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F7" sqref="F7"/>
    </sheetView>
  </sheetViews>
  <sheetFormatPr defaultColWidth="8.8515625" defaultRowHeight="15"/>
  <cols>
    <col min="1" max="1" width="52.8515625" style="6" customWidth="1"/>
    <col min="2" max="2" width="15.7109375" style="6" customWidth="1"/>
    <col min="3" max="4" width="14.00390625" style="6" customWidth="1"/>
    <col min="5" max="5" width="17.00390625" style="6" customWidth="1"/>
    <col min="6" max="6" width="16.574218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30.75" customHeight="1">
      <c r="A1" s="180" t="s">
        <v>56</v>
      </c>
      <c r="B1" s="180"/>
      <c r="C1" s="180"/>
      <c r="D1" s="180"/>
      <c r="E1" s="180"/>
      <c r="F1" s="180"/>
      <c r="G1" s="180"/>
    </row>
    <row r="2" spans="1:7" s="2" customFormat="1" ht="19.5" customHeight="1">
      <c r="A2" s="181" t="s">
        <v>34</v>
      </c>
      <c r="B2" s="181"/>
      <c r="C2" s="181"/>
      <c r="D2" s="181"/>
      <c r="E2" s="181"/>
      <c r="F2" s="181"/>
      <c r="G2" s="181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40.5" customHeight="1">
      <c r="A4" s="172"/>
      <c r="B4" s="183" t="s">
        <v>64</v>
      </c>
      <c r="C4" s="184"/>
      <c r="D4" s="182" t="s">
        <v>32</v>
      </c>
      <c r="E4" s="213" t="s">
        <v>347</v>
      </c>
      <c r="F4" s="213" t="s">
        <v>348</v>
      </c>
      <c r="G4" s="185" t="s">
        <v>32</v>
      </c>
    </row>
    <row r="5" spans="1:7" s="4" customFormat="1" ht="60.75" customHeight="1">
      <c r="A5" s="173"/>
      <c r="B5" s="168" t="s">
        <v>31</v>
      </c>
      <c r="C5" s="168" t="s">
        <v>58</v>
      </c>
      <c r="D5" s="177"/>
      <c r="E5" s="214"/>
      <c r="F5" s="214"/>
      <c r="G5" s="179"/>
    </row>
    <row r="6" spans="1:10" s="5" customFormat="1" ht="34.5" customHeight="1">
      <c r="A6" s="24" t="s">
        <v>33</v>
      </c>
      <c r="B6" s="25">
        <f>SUM(B7:B15)</f>
        <v>14298</v>
      </c>
      <c r="C6" s="25">
        <f>SUM(C7:C15)</f>
        <v>16066</v>
      </c>
      <c r="D6" s="56">
        <f>ROUND(C6/B6*100,1)</f>
        <v>112.4</v>
      </c>
      <c r="E6" s="25">
        <f>SUM(E7:E15)</f>
        <v>1218</v>
      </c>
      <c r="F6" s="25">
        <f>SUM(F7:F15)</f>
        <v>1321</v>
      </c>
      <c r="G6" s="117">
        <f>ROUND(F6/E6*100,1)</f>
        <v>108.5</v>
      </c>
      <c r="I6" s="26"/>
      <c r="J6" s="146"/>
    </row>
    <row r="7" spans="1:13" ht="57.75" customHeight="1">
      <c r="A7" s="118" t="s">
        <v>35</v>
      </c>
      <c r="B7" s="27">
        <v>829</v>
      </c>
      <c r="C7" s="28">
        <v>786</v>
      </c>
      <c r="D7" s="56">
        <f aca="true" t="shared" si="0" ref="D7:D15">ROUND(C7/B7*100,1)</f>
        <v>94.8</v>
      </c>
      <c r="E7" s="28">
        <v>75</v>
      </c>
      <c r="F7" s="28">
        <v>62</v>
      </c>
      <c r="G7" s="117">
        <f aca="true" t="shared" si="1" ref="G7:G15">ROUND(F7/E7*100,1)</f>
        <v>82.7</v>
      </c>
      <c r="I7" s="26"/>
      <c r="J7" s="29"/>
      <c r="M7" s="29"/>
    </row>
    <row r="8" spans="1:13" ht="35.25" customHeight="1">
      <c r="A8" s="118" t="s">
        <v>3</v>
      </c>
      <c r="B8" s="27">
        <v>1235</v>
      </c>
      <c r="C8" s="28">
        <v>1401</v>
      </c>
      <c r="D8" s="56">
        <f t="shared" si="0"/>
        <v>113.4</v>
      </c>
      <c r="E8" s="27">
        <v>74</v>
      </c>
      <c r="F8" s="28">
        <v>97</v>
      </c>
      <c r="G8" s="117">
        <f t="shared" si="1"/>
        <v>131.1</v>
      </c>
      <c r="I8" s="26"/>
      <c r="J8" s="29"/>
      <c r="M8" s="29"/>
    </row>
    <row r="9" spans="1:13" s="19" customFormat="1" ht="25.5" customHeight="1">
      <c r="A9" s="118" t="s">
        <v>2</v>
      </c>
      <c r="B9" s="27">
        <v>1142</v>
      </c>
      <c r="C9" s="28">
        <v>1421</v>
      </c>
      <c r="D9" s="56">
        <f t="shared" si="0"/>
        <v>124.4</v>
      </c>
      <c r="E9" s="27">
        <v>110</v>
      </c>
      <c r="F9" s="28">
        <v>145</v>
      </c>
      <c r="G9" s="117">
        <f t="shared" si="1"/>
        <v>131.8</v>
      </c>
      <c r="H9" s="6"/>
      <c r="I9" s="26"/>
      <c r="J9" s="29"/>
      <c r="K9" s="6"/>
      <c r="M9" s="29"/>
    </row>
    <row r="10" spans="1:13" ht="36.75" customHeight="1">
      <c r="A10" s="118" t="s">
        <v>1</v>
      </c>
      <c r="B10" s="27">
        <v>649</v>
      </c>
      <c r="C10" s="28">
        <v>737</v>
      </c>
      <c r="D10" s="56">
        <f t="shared" si="0"/>
        <v>113.6</v>
      </c>
      <c r="E10" s="27">
        <v>54</v>
      </c>
      <c r="F10" s="28">
        <v>81</v>
      </c>
      <c r="G10" s="117">
        <f t="shared" si="1"/>
        <v>150</v>
      </c>
      <c r="I10" s="26"/>
      <c r="J10" s="29"/>
      <c r="M10" s="29"/>
    </row>
    <row r="11" spans="1:13" ht="35.25" customHeight="1">
      <c r="A11" s="118" t="s">
        <v>5</v>
      </c>
      <c r="B11" s="27">
        <v>1636</v>
      </c>
      <c r="C11" s="28">
        <v>1832</v>
      </c>
      <c r="D11" s="56">
        <f t="shared" si="0"/>
        <v>112</v>
      </c>
      <c r="E11" s="27">
        <v>170</v>
      </c>
      <c r="F11" s="28">
        <v>167</v>
      </c>
      <c r="G11" s="117">
        <f t="shared" si="1"/>
        <v>98.2</v>
      </c>
      <c r="I11" s="26"/>
      <c r="J11" s="29"/>
      <c r="M11" s="29"/>
    </row>
    <row r="12" spans="1:13" ht="59.25" customHeight="1">
      <c r="A12" s="118" t="s">
        <v>30</v>
      </c>
      <c r="B12" s="27">
        <v>892</v>
      </c>
      <c r="C12" s="28">
        <v>946</v>
      </c>
      <c r="D12" s="56">
        <f t="shared" si="0"/>
        <v>106.1</v>
      </c>
      <c r="E12" s="27">
        <v>10</v>
      </c>
      <c r="F12" s="28">
        <v>14</v>
      </c>
      <c r="G12" s="117">
        <f t="shared" si="1"/>
        <v>140</v>
      </c>
      <c r="I12" s="26"/>
      <c r="J12" s="29"/>
      <c r="M12" s="29"/>
    </row>
    <row r="13" spans="1:20" ht="38.25" customHeight="1">
      <c r="A13" s="118" t="s">
        <v>6</v>
      </c>
      <c r="B13" s="27">
        <v>2193</v>
      </c>
      <c r="C13" s="28">
        <v>2837</v>
      </c>
      <c r="D13" s="56">
        <f t="shared" si="0"/>
        <v>129.4</v>
      </c>
      <c r="E13" s="27">
        <v>353</v>
      </c>
      <c r="F13" s="28">
        <v>383</v>
      </c>
      <c r="G13" s="117">
        <f t="shared" si="1"/>
        <v>108.5</v>
      </c>
      <c r="I13" s="26"/>
      <c r="J13" s="29"/>
      <c r="M13" s="29"/>
      <c r="T13" s="8"/>
    </row>
    <row r="14" spans="1:20" ht="75" customHeight="1">
      <c r="A14" s="118" t="s">
        <v>7</v>
      </c>
      <c r="B14" s="27">
        <v>3759</v>
      </c>
      <c r="C14" s="28">
        <v>4000</v>
      </c>
      <c r="D14" s="56">
        <f t="shared" si="0"/>
        <v>106.4</v>
      </c>
      <c r="E14" s="27">
        <v>193</v>
      </c>
      <c r="F14" s="28">
        <v>162</v>
      </c>
      <c r="G14" s="117">
        <f t="shared" si="1"/>
        <v>83.9</v>
      </c>
      <c r="I14" s="26"/>
      <c r="J14" s="29"/>
      <c r="M14" s="29"/>
      <c r="T14" s="8"/>
    </row>
    <row r="15" spans="1:20" ht="43.5" customHeight="1" thickBot="1">
      <c r="A15" s="119" t="s">
        <v>36</v>
      </c>
      <c r="B15" s="120">
        <v>1963</v>
      </c>
      <c r="C15" s="121">
        <v>2106</v>
      </c>
      <c r="D15" s="122">
        <f t="shared" si="0"/>
        <v>107.3</v>
      </c>
      <c r="E15" s="120">
        <v>179</v>
      </c>
      <c r="F15" s="121">
        <v>210</v>
      </c>
      <c r="G15" s="123">
        <f t="shared" si="1"/>
        <v>117.3</v>
      </c>
      <c r="I15" s="26"/>
      <c r="J15" s="29"/>
      <c r="M15" s="29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  <row r="47" ht="14.25" customHeight="1"/>
    <row r="50" ht="13.5" customHeight="1"/>
    <row r="51" ht="13.5" customHeight="1"/>
  </sheetData>
  <sheetProtection/>
  <mergeCells count="8">
    <mergeCell ref="A1:G1"/>
    <mergeCell ref="A2:G2"/>
    <mergeCell ref="A4:A5"/>
    <mergeCell ref="D4:D5"/>
    <mergeCell ref="B4:C4"/>
    <mergeCell ref="G4:G5"/>
    <mergeCell ref="E4:E5"/>
    <mergeCell ref="F4:F5"/>
  </mergeCells>
  <printOptions horizontalCentered="1"/>
  <pageMargins left="0.7874015748031497" right="0" top="0.5118110236220472" bottom="0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view="pageBreakPreview" zoomScaleSheetLayoutView="100" zoomScalePageLayoutView="0" workbookViewId="0" topLeftCell="A1">
      <selection activeCell="G54" sqref="G54"/>
    </sheetView>
  </sheetViews>
  <sheetFormatPr defaultColWidth="9.140625" defaultRowHeight="15"/>
  <cols>
    <col min="1" max="1" width="3.140625" style="76" customWidth="1"/>
    <col min="2" max="2" width="28.421875" style="83" customWidth="1"/>
    <col min="3" max="3" width="10.00390625" style="72" customWidth="1"/>
    <col min="4" max="4" width="13.00390625" style="72" customWidth="1"/>
    <col min="5" max="6" width="12.421875" style="72" customWidth="1"/>
    <col min="7" max="7" width="16.421875" style="72" customWidth="1"/>
    <col min="8" max="16384" width="9.140625" style="72" customWidth="1"/>
  </cols>
  <sheetData>
    <row r="1" spans="1:7" s="77" customFormat="1" ht="39" customHeight="1">
      <c r="A1" s="76"/>
      <c r="B1" s="186" t="s">
        <v>65</v>
      </c>
      <c r="C1" s="186"/>
      <c r="D1" s="186"/>
      <c r="E1" s="186"/>
      <c r="F1" s="186"/>
      <c r="G1" s="186"/>
    </row>
    <row r="2" spans="1:7" s="77" customFormat="1" ht="20.25">
      <c r="A2" s="76"/>
      <c r="B2" s="75"/>
      <c r="C2" s="186" t="s">
        <v>43</v>
      </c>
      <c r="D2" s="186"/>
      <c r="E2" s="186"/>
      <c r="F2" s="75"/>
      <c r="G2" s="75"/>
    </row>
    <row r="4" spans="1:7" s="76" customFormat="1" ht="30.75" customHeight="1">
      <c r="A4" s="187"/>
      <c r="B4" s="188" t="s">
        <v>44</v>
      </c>
      <c r="C4" s="189" t="s">
        <v>45</v>
      </c>
      <c r="D4" s="189" t="s">
        <v>46</v>
      </c>
      <c r="E4" s="189" t="s">
        <v>47</v>
      </c>
      <c r="F4" s="190" t="s">
        <v>66</v>
      </c>
      <c r="G4" s="190"/>
    </row>
    <row r="5" spans="1:7" s="76" customFormat="1" ht="18.75" customHeight="1">
      <c r="A5" s="187"/>
      <c r="B5" s="188"/>
      <c r="C5" s="189"/>
      <c r="D5" s="189"/>
      <c r="E5" s="189"/>
      <c r="F5" s="189" t="s">
        <v>45</v>
      </c>
      <c r="G5" s="189" t="s">
        <v>59</v>
      </c>
    </row>
    <row r="6" spans="1:7" s="76" customFormat="1" ht="32.25" customHeight="1">
      <c r="A6" s="187"/>
      <c r="B6" s="188"/>
      <c r="C6" s="189"/>
      <c r="D6" s="189"/>
      <c r="E6" s="189"/>
      <c r="F6" s="189"/>
      <c r="G6" s="189"/>
    </row>
    <row r="7" spans="1:7" ht="12.75" customHeight="1">
      <c r="A7" s="78" t="s">
        <v>48</v>
      </c>
      <c r="B7" s="79" t="s">
        <v>0</v>
      </c>
      <c r="C7" s="74">
        <v>1</v>
      </c>
      <c r="D7" s="74">
        <v>3</v>
      </c>
      <c r="E7" s="74">
        <v>4</v>
      </c>
      <c r="F7" s="74">
        <v>5</v>
      </c>
      <c r="G7" s="74">
        <v>6</v>
      </c>
    </row>
    <row r="8" spans="1:7" ht="18" customHeight="1">
      <c r="A8" s="80">
        <v>1</v>
      </c>
      <c r="B8" s="165" t="s">
        <v>72</v>
      </c>
      <c r="C8" s="81">
        <v>1291</v>
      </c>
      <c r="D8" s="81">
        <v>925</v>
      </c>
      <c r="E8" s="81">
        <f aca="true" t="shared" si="0" ref="E8:E40">C8-D8</f>
        <v>366</v>
      </c>
      <c r="F8" s="81">
        <v>7</v>
      </c>
      <c r="G8" s="139">
        <v>27</v>
      </c>
    </row>
    <row r="9" spans="1:7" s="82" customFormat="1" ht="15.75">
      <c r="A9" s="80">
        <v>2</v>
      </c>
      <c r="B9" s="166" t="s">
        <v>73</v>
      </c>
      <c r="C9" s="81">
        <v>641</v>
      </c>
      <c r="D9" s="81">
        <v>1010</v>
      </c>
      <c r="E9" s="81">
        <f t="shared" si="0"/>
        <v>-369</v>
      </c>
      <c r="F9" s="81">
        <v>27</v>
      </c>
      <c r="G9" s="139">
        <v>362</v>
      </c>
    </row>
    <row r="10" spans="1:7" s="82" customFormat="1" ht="30">
      <c r="A10" s="80">
        <v>3</v>
      </c>
      <c r="B10" s="166" t="s">
        <v>74</v>
      </c>
      <c r="C10" s="81">
        <v>593</v>
      </c>
      <c r="D10" s="81">
        <v>599</v>
      </c>
      <c r="E10" s="81">
        <f t="shared" si="0"/>
        <v>-6</v>
      </c>
      <c r="F10" s="81">
        <v>28</v>
      </c>
      <c r="G10" s="139">
        <v>221</v>
      </c>
    </row>
    <row r="11" spans="1:7" s="82" customFormat="1" ht="15.75">
      <c r="A11" s="80">
        <v>4</v>
      </c>
      <c r="B11" s="166" t="s">
        <v>75</v>
      </c>
      <c r="C11" s="81">
        <v>541</v>
      </c>
      <c r="D11" s="81">
        <v>38</v>
      </c>
      <c r="E11" s="81">
        <f t="shared" si="0"/>
        <v>503</v>
      </c>
      <c r="F11" s="81">
        <v>0</v>
      </c>
      <c r="G11" s="139">
        <v>27</v>
      </c>
    </row>
    <row r="12" spans="1:7" s="82" customFormat="1" ht="30" customHeight="1">
      <c r="A12" s="80">
        <v>5</v>
      </c>
      <c r="B12" s="166" t="s">
        <v>76</v>
      </c>
      <c r="C12" s="81">
        <v>509</v>
      </c>
      <c r="D12" s="81">
        <v>643</v>
      </c>
      <c r="E12" s="81">
        <f t="shared" si="0"/>
        <v>-134</v>
      </c>
      <c r="F12" s="81">
        <v>0</v>
      </c>
      <c r="G12" s="139">
        <v>292</v>
      </c>
    </row>
    <row r="13" spans="1:7" s="82" customFormat="1" ht="30">
      <c r="A13" s="80">
        <v>6</v>
      </c>
      <c r="B13" s="166" t="s">
        <v>77</v>
      </c>
      <c r="C13" s="81">
        <v>336</v>
      </c>
      <c r="D13" s="81">
        <v>388</v>
      </c>
      <c r="E13" s="81">
        <f t="shared" si="0"/>
        <v>-52</v>
      </c>
      <c r="F13" s="81">
        <v>25</v>
      </c>
      <c r="G13" s="139">
        <v>128</v>
      </c>
    </row>
    <row r="14" spans="1:7" s="82" customFormat="1" ht="15.75">
      <c r="A14" s="80">
        <v>7</v>
      </c>
      <c r="B14" s="166" t="s">
        <v>78</v>
      </c>
      <c r="C14" s="81">
        <v>300</v>
      </c>
      <c r="D14" s="81">
        <v>308</v>
      </c>
      <c r="E14" s="81">
        <f t="shared" si="0"/>
        <v>-8</v>
      </c>
      <c r="F14" s="81">
        <v>33</v>
      </c>
      <c r="G14" s="139">
        <v>98</v>
      </c>
    </row>
    <row r="15" spans="1:7" s="82" customFormat="1" ht="30">
      <c r="A15" s="80">
        <v>8</v>
      </c>
      <c r="B15" s="166" t="s">
        <v>79</v>
      </c>
      <c r="C15" s="81">
        <v>292</v>
      </c>
      <c r="D15" s="81">
        <v>351</v>
      </c>
      <c r="E15" s="81">
        <f t="shared" si="0"/>
        <v>-59</v>
      </c>
      <c r="F15" s="81">
        <v>33</v>
      </c>
      <c r="G15" s="139">
        <v>139</v>
      </c>
    </row>
    <row r="16" spans="1:7" s="82" customFormat="1" ht="15.75">
      <c r="A16" s="80">
        <v>9</v>
      </c>
      <c r="B16" s="166" t="s">
        <v>80</v>
      </c>
      <c r="C16" s="81">
        <v>291</v>
      </c>
      <c r="D16" s="81">
        <v>474</v>
      </c>
      <c r="E16" s="81">
        <f t="shared" si="0"/>
        <v>-183</v>
      </c>
      <c r="F16" s="81">
        <v>5</v>
      </c>
      <c r="G16" s="139">
        <v>178</v>
      </c>
    </row>
    <row r="17" spans="1:7" s="82" customFormat="1" ht="15.75">
      <c r="A17" s="80">
        <v>10</v>
      </c>
      <c r="B17" s="166" t="s">
        <v>81</v>
      </c>
      <c r="C17" s="81">
        <v>250</v>
      </c>
      <c r="D17" s="81">
        <v>257</v>
      </c>
      <c r="E17" s="81">
        <f t="shared" si="0"/>
        <v>-7</v>
      </c>
      <c r="F17" s="81">
        <v>25</v>
      </c>
      <c r="G17" s="139">
        <v>89</v>
      </c>
    </row>
    <row r="18" spans="1:7" s="82" customFormat="1" ht="30">
      <c r="A18" s="80">
        <v>11</v>
      </c>
      <c r="B18" s="166" t="s">
        <v>82</v>
      </c>
      <c r="C18" s="81">
        <v>247</v>
      </c>
      <c r="D18" s="81">
        <v>117</v>
      </c>
      <c r="E18" s="81">
        <f t="shared" si="0"/>
        <v>130</v>
      </c>
      <c r="F18" s="81">
        <v>5</v>
      </c>
      <c r="G18" s="139">
        <v>42</v>
      </c>
    </row>
    <row r="19" spans="1:7" s="82" customFormat="1" ht="15.75">
      <c r="A19" s="80">
        <v>12</v>
      </c>
      <c r="B19" s="166" t="s">
        <v>83</v>
      </c>
      <c r="C19" s="81">
        <v>244</v>
      </c>
      <c r="D19" s="81">
        <v>72</v>
      </c>
      <c r="E19" s="81">
        <f t="shared" si="0"/>
        <v>172</v>
      </c>
      <c r="F19" s="81">
        <v>50</v>
      </c>
      <c r="G19" s="139">
        <v>32</v>
      </c>
    </row>
    <row r="20" spans="1:7" s="82" customFormat="1" ht="15.75">
      <c r="A20" s="80">
        <v>13</v>
      </c>
      <c r="B20" s="166" t="s">
        <v>84</v>
      </c>
      <c r="C20" s="81">
        <v>210</v>
      </c>
      <c r="D20" s="81">
        <v>178</v>
      </c>
      <c r="E20" s="81">
        <f t="shared" si="0"/>
        <v>32</v>
      </c>
      <c r="F20" s="81">
        <v>12</v>
      </c>
      <c r="G20" s="139">
        <v>55</v>
      </c>
    </row>
    <row r="21" spans="1:7" s="82" customFormat="1" ht="15.75">
      <c r="A21" s="80">
        <v>14</v>
      </c>
      <c r="B21" s="166" t="s">
        <v>85</v>
      </c>
      <c r="C21" s="81">
        <v>196</v>
      </c>
      <c r="D21" s="81">
        <v>189</v>
      </c>
      <c r="E21" s="81">
        <f t="shared" si="0"/>
        <v>7</v>
      </c>
      <c r="F21" s="81">
        <v>2</v>
      </c>
      <c r="G21" s="139">
        <v>94</v>
      </c>
    </row>
    <row r="22" spans="1:7" s="82" customFormat="1" ht="15.75">
      <c r="A22" s="80">
        <v>15</v>
      </c>
      <c r="B22" s="166" t="s">
        <v>86</v>
      </c>
      <c r="C22" s="81">
        <v>189</v>
      </c>
      <c r="D22" s="81">
        <v>190</v>
      </c>
      <c r="E22" s="81">
        <f t="shared" si="0"/>
        <v>-1</v>
      </c>
      <c r="F22" s="81">
        <v>20</v>
      </c>
      <c r="G22" s="139">
        <v>65</v>
      </c>
    </row>
    <row r="23" spans="1:7" s="82" customFormat="1" ht="30">
      <c r="A23" s="80">
        <v>16</v>
      </c>
      <c r="B23" s="166" t="s">
        <v>87</v>
      </c>
      <c r="C23" s="81">
        <v>178</v>
      </c>
      <c r="D23" s="81">
        <v>104</v>
      </c>
      <c r="E23" s="81">
        <f t="shared" si="0"/>
        <v>74</v>
      </c>
      <c r="F23" s="81">
        <v>21</v>
      </c>
      <c r="G23" s="139">
        <v>30</v>
      </c>
    </row>
    <row r="24" spans="1:7" s="82" customFormat="1" ht="15.75">
      <c r="A24" s="80">
        <v>17</v>
      </c>
      <c r="B24" s="166" t="s">
        <v>88</v>
      </c>
      <c r="C24" s="81">
        <v>173</v>
      </c>
      <c r="D24" s="81">
        <v>129</v>
      </c>
      <c r="E24" s="81">
        <f t="shared" si="0"/>
        <v>44</v>
      </c>
      <c r="F24" s="81">
        <v>9</v>
      </c>
      <c r="G24" s="139">
        <v>59</v>
      </c>
    </row>
    <row r="25" spans="1:7" s="82" customFormat="1" ht="15.75">
      <c r="A25" s="80">
        <v>18</v>
      </c>
      <c r="B25" s="166" t="s">
        <v>89</v>
      </c>
      <c r="C25" s="81">
        <v>172</v>
      </c>
      <c r="D25" s="81">
        <v>134</v>
      </c>
      <c r="E25" s="81">
        <f t="shared" si="0"/>
        <v>38</v>
      </c>
      <c r="F25" s="81">
        <v>11</v>
      </c>
      <c r="G25" s="139">
        <v>52</v>
      </c>
    </row>
    <row r="26" spans="1:7" s="82" customFormat="1" ht="21" customHeight="1">
      <c r="A26" s="80">
        <v>19</v>
      </c>
      <c r="B26" s="166" t="s">
        <v>90</v>
      </c>
      <c r="C26" s="81">
        <v>165</v>
      </c>
      <c r="D26" s="81">
        <v>58</v>
      </c>
      <c r="E26" s="81">
        <f t="shared" si="0"/>
        <v>107</v>
      </c>
      <c r="F26" s="81">
        <v>14</v>
      </c>
      <c r="G26" s="139">
        <v>26</v>
      </c>
    </row>
    <row r="27" spans="1:7" s="82" customFormat="1" ht="30">
      <c r="A27" s="80">
        <v>20</v>
      </c>
      <c r="B27" s="166" t="s">
        <v>91</v>
      </c>
      <c r="C27" s="81">
        <v>159</v>
      </c>
      <c r="D27" s="81">
        <v>201</v>
      </c>
      <c r="E27" s="81">
        <f t="shared" si="0"/>
        <v>-42</v>
      </c>
      <c r="F27" s="81">
        <v>0</v>
      </c>
      <c r="G27" s="139">
        <v>12</v>
      </c>
    </row>
    <row r="28" spans="1:7" s="82" customFormat="1" ht="15.75">
      <c r="A28" s="80">
        <v>21</v>
      </c>
      <c r="B28" s="166" t="s">
        <v>92</v>
      </c>
      <c r="C28" s="81">
        <v>152</v>
      </c>
      <c r="D28" s="81">
        <v>173</v>
      </c>
      <c r="E28" s="81">
        <f t="shared" si="0"/>
        <v>-21</v>
      </c>
      <c r="F28" s="81">
        <v>0</v>
      </c>
      <c r="G28" s="139">
        <v>23</v>
      </c>
    </row>
    <row r="29" spans="1:7" s="82" customFormat="1" ht="30">
      <c r="A29" s="80">
        <v>22</v>
      </c>
      <c r="B29" s="166" t="s">
        <v>93</v>
      </c>
      <c r="C29" s="81">
        <v>148</v>
      </c>
      <c r="D29" s="81">
        <v>317</v>
      </c>
      <c r="E29" s="81">
        <f t="shared" si="0"/>
        <v>-169</v>
      </c>
      <c r="F29" s="81">
        <v>1</v>
      </c>
      <c r="G29" s="139">
        <v>135</v>
      </c>
    </row>
    <row r="30" spans="1:7" s="82" customFormat="1" ht="15.75">
      <c r="A30" s="80">
        <v>23</v>
      </c>
      <c r="B30" s="166" t="s">
        <v>94</v>
      </c>
      <c r="C30" s="81">
        <v>134</v>
      </c>
      <c r="D30" s="81">
        <v>69</v>
      </c>
      <c r="E30" s="81">
        <f t="shared" si="0"/>
        <v>65</v>
      </c>
      <c r="F30" s="81">
        <v>27</v>
      </c>
      <c r="G30" s="139">
        <v>29</v>
      </c>
    </row>
    <row r="31" spans="1:7" s="82" customFormat="1" ht="15.75">
      <c r="A31" s="80">
        <v>24</v>
      </c>
      <c r="B31" s="166" t="s">
        <v>95</v>
      </c>
      <c r="C31" s="81">
        <v>131</v>
      </c>
      <c r="D31" s="81">
        <v>8</v>
      </c>
      <c r="E31" s="81">
        <f t="shared" si="0"/>
        <v>123</v>
      </c>
      <c r="F31" s="81">
        <v>60</v>
      </c>
      <c r="G31" s="139">
        <v>5</v>
      </c>
    </row>
    <row r="32" spans="1:7" s="82" customFormat="1" ht="15.75">
      <c r="A32" s="80">
        <v>25</v>
      </c>
      <c r="B32" s="166" t="s">
        <v>96</v>
      </c>
      <c r="C32" s="81">
        <v>126</v>
      </c>
      <c r="D32" s="81">
        <v>34</v>
      </c>
      <c r="E32" s="81">
        <f t="shared" si="0"/>
        <v>92</v>
      </c>
      <c r="F32" s="81">
        <v>29</v>
      </c>
      <c r="G32" s="139">
        <v>15</v>
      </c>
    </row>
    <row r="33" spans="1:7" s="82" customFormat="1" ht="24" customHeight="1">
      <c r="A33" s="80">
        <v>26</v>
      </c>
      <c r="B33" s="166" t="s">
        <v>97</v>
      </c>
      <c r="C33" s="81">
        <v>125</v>
      </c>
      <c r="D33" s="81">
        <v>143</v>
      </c>
      <c r="E33" s="81">
        <f t="shared" si="0"/>
        <v>-18</v>
      </c>
      <c r="F33" s="81">
        <v>0</v>
      </c>
      <c r="G33" s="139">
        <v>49</v>
      </c>
    </row>
    <row r="34" spans="1:7" s="82" customFormat="1" ht="15.75">
      <c r="A34" s="80">
        <v>27</v>
      </c>
      <c r="B34" s="166" t="s">
        <v>98</v>
      </c>
      <c r="C34" s="81">
        <v>125</v>
      </c>
      <c r="D34" s="81">
        <v>100</v>
      </c>
      <c r="E34" s="81">
        <f t="shared" si="0"/>
        <v>25</v>
      </c>
      <c r="F34" s="81">
        <v>5</v>
      </c>
      <c r="G34" s="139">
        <v>32</v>
      </c>
    </row>
    <row r="35" spans="1:7" s="82" customFormat="1" ht="60">
      <c r="A35" s="80">
        <v>28</v>
      </c>
      <c r="B35" s="166" t="s">
        <v>99</v>
      </c>
      <c r="C35" s="81">
        <v>118</v>
      </c>
      <c r="D35" s="81">
        <v>124</v>
      </c>
      <c r="E35" s="81">
        <f t="shared" si="0"/>
        <v>-6</v>
      </c>
      <c r="F35" s="81">
        <v>13</v>
      </c>
      <c r="G35" s="139">
        <v>81</v>
      </c>
    </row>
    <row r="36" spans="1:7" s="82" customFormat="1" ht="15.75">
      <c r="A36" s="80">
        <v>29</v>
      </c>
      <c r="B36" s="166" t="s">
        <v>100</v>
      </c>
      <c r="C36" s="81">
        <v>118</v>
      </c>
      <c r="D36" s="81">
        <v>84</v>
      </c>
      <c r="E36" s="81">
        <f t="shared" si="0"/>
        <v>34</v>
      </c>
      <c r="F36" s="81">
        <v>5</v>
      </c>
      <c r="G36" s="139">
        <v>28</v>
      </c>
    </row>
    <row r="37" spans="1:7" s="82" customFormat="1" ht="15.75">
      <c r="A37" s="80">
        <v>30</v>
      </c>
      <c r="B37" s="166" t="s">
        <v>101</v>
      </c>
      <c r="C37" s="81">
        <v>118</v>
      </c>
      <c r="D37" s="81">
        <v>208</v>
      </c>
      <c r="E37" s="81">
        <f t="shared" si="0"/>
        <v>-90</v>
      </c>
      <c r="F37" s="81">
        <v>7</v>
      </c>
      <c r="G37" s="139">
        <v>71</v>
      </c>
    </row>
    <row r="38" spans="1:7" s="82" customFormat="1" ht="15.75">
      <c r="A38" s="80">
        <v>31</v>
      </c>
      <c r="B38" s="166" t="s">
        <v>102</v>
      </c>
      <c r="C38" s="81">
        <v>114</v>
      </c>
      <c r="D38" s="81">
        <v>63</v>
      </c>
      <c r="E38" s="81">
        <f t="shared" si="0"/>
        <v>51</v>
      </c>
      <c r="F38" s="81">
        <v>4</v>
      </c>
      <c r="G38" s="139">
        <v>25</v>
      </c>
    </row>
    <row r="39" spans="1:7" s="82" customFormat="1" ht="30">
      <c r="A39" s="80">
        <v>32</v>
      </c>
      <c r="B39" s="166" t="s">
        <v>103</v>
      </c>
      <c r="C39" s="81">
        <v>113</v>
      </c>
      <c r="D39" s="81">
        <v>251</v>
      </c>
      <c r="E39" s="81">
        <f t="shared" si="0"/>
        <v>-138</v>
      </c>
      <c r="F39" s="81">
        <v>8</v>
      </c>
      <c r="G39" s="139">
        <v>68</v>
      </c>
    </row>
    <row r="40" spans="1:7" s="82" customFormat="1" ht="45">
      <c r="A40" s="80">
        <v>33</v>
      </c>
      <c r="B40" s="166" t="s">
        <v>104</v>
      </c>
      <c r="C40" s="81">
        <v>108</v>
      </c>
      <c r="D40" s="81">
        <v>78</v>
      </c>
      <c r="E40" s="81">
        <f t="shared" si="0"/>
        <v>30</v>
      </c>
      <c r="F40" s="81">
        <v>10</v>
      </c>
      <c r="G40" s="139">
        <v>20</v>
      </c>
    </row>
    <row r="41" spans="1:7" s="82" customFormat="1" ht="15.75">
      <c r="A41" s="80">
        <v>34</v>
      </c>
      <c r="B41" s="166" t="s">
        <v>105</v>
      </c>
      <c r="C41" s="81">
        <v>104</v>
      </c>
      <c r="D41" s="81">
        <v>98</v>
      </c>
      <c r="E41" s="81">
        <f aca="true" t="shared" si="1" ref="E41:E57">C41-D41</f>
        <v>6</v>
      </c>
      <c r="F41" s="81">
        <v>13</v>
      </c>
      <c r="G41" s="139">
        <v>50</v>
      </c>
    </row>
    <row r="42" spans="1:7" s="82" customFormat="1" ht="15.75">
      <c r="A42" s="80">
        <v>35</v>
      </c>
      <c r="B42" s="166" t="s">
        <v>106</v>
      </c>
      <c r="C42" s="81">
        <v>99</v>
      </c>
      <c r="D42" s="81">
        <v>163</v>
      </c>
      <c r="E42" s="81">
        <f t="shared" si="1"/>
        <v>-64</v>
      </c>
      <c r="F42" s="81">
        <v>10</v>
      </c>
      <c r="G42" s="139">
        <v>70</v>
      </c>
    </row>
    <row r="43" spans="1:7" s="82" customFormat="1" ht="45">
      <c r="A43" s="80">
        <v>36</v>
      </c>
      <c r="B43" s="166" t="s">
        <v>107</v>
      </c>
      <c r="C43" s="81">
        <v>97</v>
      </c>
      <c r="D43" s="81">
        <v>3</v>
      </c>
      <c r="E43" s="81">
        <f t="shared" si="1"/>
        <v>94</v>
      </c>
      <c r="F43" s="81">
        <v>0</v>
      </c>
      <c r="G43" s="139">
        <v>3</v>
      </c>
    </row>
    <row r="44" spans="1:7" s="82" customFormat="1" ht="15.75">
      <c r="A44" s="80">
        <v>37</v>
      </c>
      <c r="B44" s="166" t="s">
        <v>108</v>
      </c>
      <c r="C44" s="81">
        <v>90</v>
      </c>
      <c r="D44" s="81">
        <v>113</v>
      </c>
      <c r="E44" s="81">
        <f t="shared" si="1"/>
        <v>-23</v>
      </c>
      <c r="F44" s="81">
        <v>7</v>
      </c>
      <c r="G44" s="139">
        <v>55</v>
      </c>
    </row>
    <row r="45" spans="1:7" s="82" customFormat="1" ht="15.75">
      <c r="A45" s="80">
        <v>38</v>
      </c>
      <c r="B45" s="166" t="s">
        <v>109</v>
      </c>
      <c r="C45" s="81">
        <v>89</v>
      </c>
      <c r="D45" s="81">
        <v>57</v>
      </c>
      <c r="E45" s="81">
        <f t="shared" si="1"/>
        <v>32</v>
      </c>
      <c r="F45" s="81">
        <v>9</v>
      </c>
      <c r="G45" s="139">
        <v>16</v>
      </c>
    </row>
    <row r="46" spans="1:7" s="82" customFormat="1" ht="30">
      <c r="A46" s="80">
        <v>39</v>
      </c>
      <c r="B46" s="166" t="s">
        <v>110</v>
      </c>
      <c r="C46" s="81">
        <v>89</v>
      </c>
      <c r="D46" s="81">
        <v>2</v>
      </c>
      <c r="E46" s="81">
        <f t="shared" si="1"/>
        <v>87</v>
      </c>
      <c r="F46" s="81">
        <v>26</v>
      </c>
      <c r="G46" s="139">
        <v>1</v>
      </c>
    </row>
    <row r="47" spans="1:7" s="82" customFormat="1" ht="15" customHeight="1">
      <c r="A47" s="80">
        <v>40</v>
      </c>
      <c r="B47" s="166" t="s">
        <v>111</v>
      </c>
      <c r="C47" s="81">
        <v>84</v>
      </c>
      <c r="D47" s="81">
        <v>37</v>
      </c>
      <c r="E47" s="81">
        <f t="shared" si="1"/>
        <v>47</v>
      </c>
      <c r="F47" s="81">
        <v>17</v>
      </c>
      <c r="G47" s="139">
        <v>15</v>
      </c>
    </row>
    <row r="48" spans="1:7" s="82" customFormat="1" ht="15.75">
      <c r="A48" s="80">
        <v>41</v>
      </c>
      <c r="B48" s="166" t="s">
        <v>112</v>
      </c>
      <c r="C48" s="81">
        <v>82</v>
      </c>
      <c r="D48" s="81">
        <v>106</v>
      </c>
      <c r="E48" s="81">
        <f t="shared" si="1"/>
        <v>-24</v>
      </c>
      <c r="F48" s="81">
        <v>5</v>
      </c>
      <c r="G48" s="139">
        <v>38</v>
      </c>
    </row>
    <row r="49" spans="1:7" s="82" customFormat="1" ht="38.25" customHeight="1">
      <c r="A49" s="80">
        <v>42</v>
      </c>
      <c r="B49" s="166" t="s">
        <v>113</v>
      </c>
      <c r="C49" s="81">
        <v>75</v>
      </c>
      <c r="D49" s="81">
        <v>16</v>
      </c>
      <c r="E49" s="81">
        <f t="shared" si="1"/>
        <v>59</v>
      </c>
      <c r="F49" s="81">
        <v>0</v>
      </c>
      <c r="G49" s="139">
        <v>5</v>
      </c>
    </row>
    <row r="50" spans="1:7" s="82" customFormat="1" ht="27" customHeight="1">
      <c r="A50" s="80">
        <v>43</v>
      </c>
      <c r="B50" s="166" t="s">
        <v>114</v>
      </c>
      <c r="C50" s="81">
        <v>73</v>
      </c>
      <c r="D50" s="81">
        <v>154</v>
      </c>
      <c r="E50" s="81">
        <f t="shared" si="1"/>
        <v>-81</v>
      </c>
      <c r="F50" s="81">
        <v>0</v>
      </c>
      <c r="G50" s="139">
        <v>65</v>
      </c>
    </row>
    <row r="51" spans="1:7" s="82" customFormat="1" ht="28.5" customHeight="1">
      <c r="A51" s="80">
        <v>44</v>
      </c>
      <c r="B51" s="166" t="s">
        <v>115</v>
      </c>
      <c r="C51" s="81">
        <v>72</v>
      </c>
      <c r="D51" s="81">
        <v>94</v>
      </c>
      <c r="E51" s="81">
        <f t="shared" si="1"/>
        <v>-22</v>
      </c>
      <c r="F51" s="81">
        <v>0</v>
      </c>
      <c r="G51" s="139">
        <v>38</v>
      </c>
    </row>
    <row r="52" spans="1:7" s="82" customFormat="1" ht="57" customHeight="1">
      <c r="A52" s="80">
        <v>45</v>
      </c>
      <c r="B52" s="166" t="s">
        <v>116</v>
      </c>
      <c r="C52" s="81">
        <v>67</v>
      </c>
      <c r="D52" s="81">
        <v>47</v>
      </c>
      <c r="E52" s="81">
        <f t="shared" si="1"/>
        <v>20</v>
      </c>
      <c r="F52" s="81">
        <v>8</v>
      </c>
      <c r="G52" s="139">
        <v>16</v>
      </c>
    </row>
    <row r="53" spans="1:7" s="82" customFormat="1" ht="33" customHeight="1">
      <c r="A53" s="80">
        <v>46</v>
      </c>
      <c r="B53" s="166" t="s">
        <v>117</v>
      </c>
      <c r="C53" s="81">
        <v>66</v>
      </c>
      <c r="D53" s="81">
        <v>90</v>
      </c>
      <c r="E53" s="81">
        <f t="shared" si="1"/>
        <v>-24</v>
      </c>
      <c r="F53" s="81">
        <v>8</v>
      </c>
      <c r="G53" s="139">
        <v>25</v>
      </c>
    </row>
    <row r="54" spans="1:7" s="82" customFormat="1" ht="22.5" customHeight="1">
      <c r="A54" s="80">
        <v>47</v>
      </c>
      <c r="B54" s="166" t="s">
        <v>118</v>
      </c>
      <c r="C54" s="81">
        <v>65</v>
      </c>
      <c r="D54" s="81">
        <v>148</v>
      </c>
      <c r="E54" s="81">
        <f t="shared" si="1"/>
        <v>-83</v>
      </c>
      <c r="F54" s="81">
        <v>1</v>
      </c>
      <c r="G54" s="139">
        <v>49</v>
      </c>
    </row>
    <row r="55" spans="1:7" s="82" customFormat="1" ht="15.75">
      <c r="A55" s="80">
        <v>48</v>
      </c>
      <c r="B55" s="166" t="s">
        <v>119</v>
      </c>
      <c r="C55" s="81">
        <v>64</v>
      </c>
      <c r="D55" s="81">
        <v>43</v>
      </c>
      <c r="E55" s="81">
        <f t="shared" si="1"/>
        <v>21</v>
      </c>
      <c r="F55" s="81">
        <v>15</v>
      </c>
      <c r="G55" s="139">
        <v>11</v>
      </c>
    </row>
    <row r="56" spans="1:7" s="82" customFormat="1" ht="15.75">
      <c r="A56" s="80">
        <v>49</v>
      </c>
      <c r="B56" s="166" t="s">
        <v>120</v>
      </c>
      <c r="C56" s="81">
        <v>64</v>
      </c>
      <c r="D56" s="81">
        <v>64</v>
      </c>
      <c r="E56" s="81">
        <f t="shared" si="1"/>
        <v>0</v>
      </c>
      <c r="F56" s="81">
        <v>4</v>
      </c>
      <c r="G56" s="139">
        <v>27</v>
      </c>
    </row>
    <row r="57" spans="1:7" s="82" customFormat="1" ht="15.75">
      <c r="A57" s="80">
        <v>50</v>
      </c>
      <c r="B57" s="167" t="s">
        <v>121</v>
      </c>
      <c r="C57" s="81">
        <v>62</v>
      </c>
      <c r="D57" s="81">
        <v>50</v>
      </c>
      <c r="E57" s="81">
        <f t="shared" si="1"/>
        <v>12</v>
      </c>
      <c r="F57" s="81">
        <v>9</v>
      </c>
      <c r="G57" s="139">
        <v>13</v>
      </c>
    </row>
    <row r="58" spans="2:4" ht="15.75">
      <c r="B58" s="147"/>
      <c r="C58" s="164"/>
      <c r="D58" s="164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86"/>
  <sheetViews>
    <sheetView view="pageBreakPreview" zoomScale="85" zoomScaleSheetLayoutView="85" zoomScalePageLayoutView="0" workbookViewId="0" topLeftCell="A1">
      <selection activeCell="F177" sqref="F177"/>
    </sheetView>
  </sheetViews>
  <sheetFormatPr defaultColWidth="8.8515625" defaultRowHeight="15"/>
  <cols>
    <col min="1" max="1" width="37.421875" style="76" customWidth="1"/>
    <col min="2" max="2" width="11.140625" style="72" customWidth="1"/>
    <col min="3" max="3" width="14.00390625" style="84" customWidth="1"/>
    <col min="4" max="4" width="15.421875" style="84" customWidth="1"/>
    <col min="5" max="5" width="15.28125" style="84" customWidth="1"/>
    <col min="6" max="6" width="15.7109375" style="84" customWidth="1"/>
    <col min="7" max="16384" width="8.8515625" style="72" customWidth="1"/>
  </cols>
  <sheetData>
    <row r="1" spans="1:6" s="77" customFormat="1" ht="48.75" customHeight="1">
      <c r="A1" s="186" t="s">
        <v>67</v>
      </c>
      <c r="B1" s="186"/>
      <c r="C1" s="186"/>
      <c r="D1" s="186"/>
      <c r="E1" s="186"/>
      <c r="F1" s="186"/>
    </row>
    <row r="2" spans="1:6" s="77" customFormat="1" ht="31.5" customHeight="1">
      <c r="A2" s="192" t="s">
        <v>49</v>
      </c>
      <c r="B2" s="192"/>
      <c r="C2" s="192"/>
      <c r="D2" s="192"/>
      <c r="E2" s="192"/>
      <c r="F2" s="192"/>
    </row>
    <row r="3" ht="12" customHeight="1"/>
    <row r="4" spans="1:6" ht="32.25" customHeight="1">
      <c r="A4" s="188" t="s">
        <v>44</v>
      </c>
      <c r="B4" s="189" t="s">
        <v>45</v>
      </c>
      <c r="C4" s="189" t="s">
        <v>46</v>
      </c>
      <c r="D4" s="189" t="s">
        <v>47</v>
      </c>
      <c r="E4" s="190" t="s">
        <v>66</v>
      </c>
      <c r="F4" s="190"/>
    </row>
    <row r="5" spans="1:6" ht="18.75" customHeight="1">
      <c r="A5" s="188"/>
      <c r="B5" s="189"/>
      <c r="C5" s="189"/>
      <c r="D5" s="189"/>
      <c r="E5" s="189" t="s">
        <v>60</v>
      </c>
      <c r="F5" s="193" t="s">
        <v>59</v>
      </c>
    </row>
    <row r="6" spans="1:6" ht="41.25" customHeight="1">
      <c r="A6" s="188"/>
      <c r="B6" s="189"/>
      <c r="C6" s="189"/>
      <c r="D6" s="189"/>
      <c r="E6" s="189"/>
      <c r="F6" s="193"/>
    </row>
    <row r="7" spans="1:6" ht="15.75">
      <c r="A7" s="88" t="s">
        <v>50</v>
      </c>
      <c r="B7" s="74">
        <v>1</v>
      </c>
      <c r="C7" s="85">
        <v>2</v>
      </c>
      <c r="D7" s="85">
        <v>3</v>
      </c>
      <c r="E7" s="85">
        <v>4</v>
      </c>
      <c r="F7" s="85">
        <v>5</v>
      </c>
    </row>
    <row r="8" spans="1:13" ht="27" customHeight="1">
      <c r="A8" s="191" t="s">
        <v>29</v>
      </c>
      <c r="B8" s="191"/>
      <c r="C8" s="191"/>
      <c r="D8" s="191"/>
      <c r="E8" s="191"/>
      <c r="F8" s="191"/>
      <c r="M8" s="86"/>
    </row>
    <row r="9" spans="1:13" ht="15.75">
      <c r="A9" s="148" t="s">
        <v>228</v>
      </c>
      <c r="B9" s="151">
        <v>57</v>
      </c>
      <c r="C9" s="151">
        <v>26</v>
      </c>
      <c r="D9" s="88">
        <f aca="true" t="shared" si="0" ref="D9:D20">B9-C9</f>
        <v>31</v>
      </c>
      <c r="E9" s="88">
        <v>1</v>
      </c>
      <c r="F9" s="88">
        <v>12</v>
      </c>
      <c r="M9" s="86"/>
    </row>
    <row r="10" spans="1:6" ht="15.75">
      <c r="A10" s="148" t="s">
        <v>229</v>
      </c>
      <c r="B10" s="151">
        <v>49</v>
      </c>
      <c r="C10" s="151">
        <v>106</v>
      </c>
      <c r="D10" s="88">
        <f t="shared" si="0"/>
        <v>-57</v>
      </c>
      <c r="E10" s="88">
        <v>8</v>
      </c>
      <c r="F10" s="88">
        <v>40</v>
      </c>
    </row>
    <row r="11" spans="1:6" ht="15.75">
      <c r="A11" s="148" t="s">
        <v>230</v>
      </c>
      <c r="B11" s="151">
        <v>41</v>
      </c>
      <c r="C11" s="151">
        <v>44</v>
      </c>
      <c r="D11" s="88">
        <f t="shared" si="0"/>
        <v>-3</v>
      </c>
      <c r="E11" s="88">
        <v>7</v>
      </c>
      <c r="F11" s="88">
        <v>16</v>
      </c>
    </row>
    <row r="12" spans="1:6" ht="15.75">
      <c r="A12" s="148" t="s">
        <v>231</v>
      </c>
      <c r="B12" s="151">
        <v>36</v>
      </c>
      <c r="C12" s="151">
        <v>51</v>
      </c>
      <c r="D12" s="88">
        <f t="shared" si="0"/>
        <v>-15</v>
      </c>
      <c r="E12" s="88">
        <v>2</v>
      </c>
      <c r="F12" s="88">
        <v>18</v>
      </c>
    </row>
    <row r="13" spans="1:6" ht="15.75">
      <c r="A13" s="148" t="s">
        <v>232</v>
      </c>
      <c r="B13" s="151">
        <v>34</v>
      </c>
      <c r="C13" s="151">
        <v>18</v>
      </c>
      <c r="D13" s="88">
        <f t="shared" si="0"/>
        <v>16</v>
      </c>
      <c r="E13" s="88">
        <v>0</v>
      </c>
      <c r="F13" s="88">
        <v>4</v>
      </c>
    </row>
    <row r="14" spans="1:6" ht="15.75">
      <c r="A14" s="148" t="s">
        <v>233</v>
      </c>
      <c r="B14" s="151">
        <v>28</v>
      </c>
      <c r="C14" s="151">
        <v>26</v>
      </c>
      <c r="D14" s="88">
        <f t="shared" si="0"/>
        <v>2</v>
      </c>
      <c r="E14" s="88">
        <v>4</v>
      </c>
      <c r="F14" s="88">
        <v>10</v>
      </c>
    </row>
    <row r="15" spans="1:6" ht="15.75">
      <c r="A15" s="148" t="s">
        <v>234</v>
      </c>
      <c r="B15" s="151">
        <v>27</v>
      </c>
      <c r="C15" s="151">
        <v>25</v>
      </c>
      <c r="D15" s="88">
        <f t="shared" si="0"/>
        <v>2</v>
      </c>
      <c r="E15" s="88">
        <v>4</v>
      </c>
      <c r="F15" s="88">
        <v>6</v>
      </c>
    </row>
    <row r="16" spans="1:6" ht="15.75">
      <c r="A16" s="148" t="s">
        <v>235</v>
      </c>
      <c r="B16" s="151">
        <v>26</v>
      </c>
      <c r="C16" s="151">
        <v>4</v>
      </c>
      <c r="D16" s="88">
        <f t="shared" si="0"/>
        <v>22</v>
      </c>
      <c r="E16" s="88">
        <v>1</v>
      </c>
      <c r="F16" s="88">
        <v>1</v>
      </c>
    </row>
    <row r="17" spans="1:6" ht="16.5" customHeight="1">
      <c r="A17" s="148" t="s">
        <v>236</v>
      </c>
      <c r="B17" s="151">
        <v>26</v>
      </c>
      <c r="C17" s="151">
        <v>40</v>
      </c>
      <c r="D17" s="88">
        <f t="shared" si="0"/>
        <v>-14</v>
      </c>
      <c r="E17" s="88">
        <v>1</v>
      </c>
      <c r="F17" s="88">
        <v>14</v>
      </c>
    </row>
    <row r="18" spans="1:6" ht="15.75">
      <c r="A18" s="148" t="s">
        <v>237</v>
      </c>
      <c r="B18" s="151">
        <v>23</v>
      </c>
      <c r="C18" s="151">
        <v>17</v>
      </c>
      <c r="D18" s="88">
        <f t="shared" si="0"/>
        <v>6</v>
      </c>
      <c r="E18" s="88">
        <v>0</v>
      </c>
      <c r="F18" s="88">
        <v>5</v>
      </c>
    </row>
    <row r="19" spans="1:6" ht="15.75">
      <c r="A19" s="148" t="s">
        <v>238</v>
      </c>
      <c r="B19" s="151">
        <v>22</v>
      </c>
      <c r="C19" s="151">
        <v>47</v>
      </c>
      <c r="D19" s="88">
        <f t="shared" si="0"/>
        <v>-25</v>
      </c>
      <c r="E19" s="88">
        <v>2</v>
      </c>
      <c r="F19" s="88">
        <v>14</v>
      </c>
    </row>
    <row r="20" spans="1:6" ht="15.75">
      <c r="A20" s="148" t="s">
        <v>239</v>
      </c>
      <c r="B20" s="151">
        <v>22</v>
      </c>
      <c r="C20" s="151">
        <v>38</v>
      </c>
      <c r="D20" s="88">
        <f t="shared" si="0"/>
        <v>-16</v>
      </c>
      <c r="E20" s="88">
        <v>0</v>
      </c>
      <c r="F20" s="88">
        <v>14</v>
      </c>
    </row>
    <row r="21" spans="1:6" ht="30" customHeight="1">
      <c r="A21" s="191" t="s">
        <v>3</v>
      </c>
      <c r="B21" s="191"/>
      <c r="C21" s="191"/>
      <c r="D21" s="191"/>
      <c r="E21" s="191"/>
      <c r="F21" s="191"/>
    </row>
    <row r="22" spans="1:6" ht="35.25" customHeight="1">
      <c r="A22" s="162" t="s">
        <v>82</v>
      </c>
      <c r="B22" s="81">
        <v>247</v>
      </c>
      <c r="C22" s="81">
        <v>117</v>
      </c>
      <c r="D22" s="81">
        <f aca="true" t="shared" si="1" ref="D22:D32">B22-C22</f>
        <v>130</v>
      </c>
      <c r="E22" s="81">
        <v>5</v>
      </c>
      <c r="F22" s="139">
        <v>42</v>
      </c>
    </row>
    <row r="23" spans="1:6" ht="20.25" customHeight="1">
      <c r="A23" s="162" t="s">
        <v>84</v>
      </c>
      <c r="B23" s="81">
        <v>210</v>
      </c>
      <c r="C23" s="81">
        <v>178</v>
      </c>
      <c r="D23" s="81">
        <f t="shared" si="1"/>
        <v>32</v>
      </c>
      <c r="E23" s="81">
        <v>12</v>
      </c>
      <c r="F23" s="139">
        <v>55</v>
      </c>
    </row>
    <row r="24" spans="1:6" ht="31.5">
      <c r="A24" s="162" t="s">
        <v>111</v>
      </c>
      <c r="B24" s="81">
        <v>84</v>
      </c>
      <c r="C24" s="81">
        <v>37</v>
      </c>
      <c r="D24" s="81">
        <f t="shared" si="1"/>
        <v>47</v>
      </c>
      <c r="E24" s="81">
        <v>17</v>
      </c>
      <c r="F24" s="139">
        <v>15</v>
      </c>
    </row>
    <row r="25" spans="1:6" ht="15.75">
      <c r="A25" s="162" t="s">
        <v>240</v>
      </c>
      <c r="B25" s="81">
        <v>46</v>
      </c>
      <c r="C25" s="81">
        <v>26</v>
      </c>
      <c r="D25" s="81">
        <f t="shared" si="1"/>
        <v>20</v>
      </c>
      <c r="E25" s="81">
        <v>3</v>
      </c>
      <c r="F25" s="139">
        <v>10</v>
      </c>
    </row>
    <row r="26" spans="1:6" ht="15.75">
      <c r="A26" s="162" t="s">
        <v>241</v>
      </c>
      <c r="B26" s="81">
        <v>45</v>
      </c>
      <c r="C26" s="81">
        <v>84</v>
      </c>
      <c r="D26" s="81">
        <f t="shared" si="1"/>
        <v>-39</v>
      </c>
      <c r="E26" s="81">
        <v>3</v>
      </c>
      <c r="F26" s="139">
        <v>19</v>
      </c>
    </row>
    <row r="27" spans="1:6" ht="31.5">
      <c r="A27" s="162" t="s">
        <v>242</v>
      </c>
      <c r="B27" s="81">
        <v>33</v>
      </c>
      <c r="C27" s="81">
        <v>28</v>
      </c>
      <c r="D27" s="81">
        <f t="shared" si="1"/>
        <v>5</v>
      </c>
      <c r="E27" s="81">
        <v>0</v>
      </c>
      <c r="F27" s="139">
        <v>14</v>
      </c>
    </row>
    <row r="28" spans="1:6" ht="21.75" customHeight="1">
      <c r="A28" s="162" t="s">
        <v>243</v>
      </c>
      <c r="B28" s="81">
        <v>30</v>
      </c>
      <c r="C28" s="81">
        <v>7</v>
      </c>
      <c r="D28" s="81">
        <f t="shared" si="1"/>
        <v>23</v>
      </c>
      <c r="E28" s="81">
        <v>3</v>
      </c>
      <c r="F28" s="139">
        <v>1</v>
      </c>
    </row>
    <row r="29" spans="1:6" ht="15.75">
      <c r="A29" s="162" t="s">
        <v>244</v>
      </c>
      <c r="B29" s="81">
        <v>27</v>
      </c>
      <c r="C29" s="81">
        <v>13</v>
      </c>
      <c r="D29" s="81">
        <f t="shared" si="1"/>
        <v>14</v>
      </c>
      <c r="E29" s="81">
        <v>5</v>
      </c>
      <c r="F29" s="139">
        <v>6</v>
      </c>
    </row>
    <row r="30" spans="1:6" ht="15.75">
      <c r="A30" s="162" t="s">
        <v>245</v>
      </c>
      <c r="B30" s="81">
        <v>27</v>
      </c>
      <c r="C30" s="81">
        <v>3</v>
      </c>
      <c r="D30" s="81">
        <f t="shared" si="1"/>
        <v>24</v>
      </c>
      <c r="E30" s="81">
        <v>0</v>
      </c>
      <c r="F30" s="139">
        <v>2</v>
      </c>
    </row>
    <row r="31" spans="1:6" ht="15.75">
      <c r="A31" s="162" t="s">
        <v>246</v>
      </c>
      <c r="B31" s="81">
        <v>27</v>
      </c>
      <c r="C31" s="81">
        <v>26</v>
      </c>
      <c r="D31" s="81">
        <f t="shared" si="1"/>
        <v>1</v>
      </c>
      <c r="E31" s="81">
        <v>0</v>
      </c>
      <c r="F31" s="139">
        <v>10</v>
      </c>
    </row>
    <row r="32" spans="1:6" ht="15.75">
      <c r="A32" s="162" t="s">
        <v>247</v>
      </c>
      <c r="B32" s="81">
        <v>24</v>
      </c>
      <c r="C32" s="81">
        <v>35</v>
      </c>
      <c r="D32" s="81">
        <f t="shared" si="1"/>
        <v>-11</v>
      </c>
      <c r="E32" s="81">
        <v>1</v>
      </c>
      <c r="F32" s="139">
        <v>8</v>
      </c>
    </row>
    <row r="33" spans="1:6" ht="30" customHeight="1">
      <c r="A33" s="191" t="s">
        <v>2</v>
      </c>
      <c r="B33" s="191"/>
      <c r="C33" s="191"/>
      <c r="D33" s="191"/>
      <c r="E33" s="191"/>
      <c r="F33" s="191"/>
    </row>
    <row r="34" spans="1:6" ht="15.75">
      <c r="A34" s="152" t="s">
        <v>81</v>
      </c>
      <c r="B34" s="151">
        <v>250</v>
      </c>
      <c r="C34" s="151">
        <v>257</v>
      </c>
      <c r="D34" s="81">
        <f aca="true" t="shared" si="2" ref="D34:D54">B34-C34</f>
        <v>-7</v>
      </c>
      <c r="E34" s="151">
        <v>25</v>
      </c>
      <c r="F34" s="151">
        <v>89</v>
      </c>
    </row>
    <row r="35" spans="1:6" ht="15.75">
      <c r="A35" s="152" t="s">
        <v>85</v>
      </c>
      <c r="B35" s="151">
        <v>196</v>
      </c>
      <c r="C35" s="151">
        <v>189</v>
      </c>
      <c r="D35" s="81">
        <f t="shared" si="2"/>
        <v>7</v>
      </c>
      <c r="E35" s="151">
        <v>2</v>
      </c>
      <c r="F35" s="151">
        <v>94</v>
      </c>
    </row>
    <row r="36" spans="1:6" ht="15.75">
      <c r="A36" s="152" t="s">
        <v>90</v>
      </c>
      <c r="B36" s="151">
        <v>165</v>
      </c>
      <c r="C36" s="151">
        <v>58</v>
      </c>
      <c r="D36" s="81">
        <f t="shared" si="2"/>
        <v>107</v>
      </c>
      <c r="E36" s="151">
        <v>14</v>
      </c>
      <c r="F36" s="151">
        <v>26</v>
      </c>
    </row>
    <row r="37" spans="1:6" ht="14.25" customHeight="1">
      <c r="A37" s="152" t="s">
        <v>108</v>
      </c>
      <c r="B37" s="151">
        <v>90</v>
      </c>
      <c r="C37" s="151">
        <v>113</v>
      </c>
      <c r="D37" s="81">
        <f t="shared" si="2"/>
        <v>-23</v>
      </c>
      <c r="E37" s="151">
        <v>7</v>
      </c>
      <c r="F37" s="151">
        <v>55</v>
      </c>
    </row>
    <row r="38" spans="1:6" ht="15.75">
      <c r="A38" s="152" t="s">
        <v>248</v>
      </c>
      <c r="B38" s="151">
        <v>49</v>
      </c>
      <c r="C38" s="151">
        <v>38</v>
      </c>
      <c r="D38" s="81">
        <f t="shared" si="2"/>
        <v>11</v>
      </c>
      <c r="E38" s="151">
        <v>10</v>
      </c>
      <c r="F38" s="151">
        <v>12</v>
      </c>
    </row>
    <row r="39" spans="1:6" ht="15.75">
      <c r="A39" s="152" t="s">
        <v>249</v>
      </c>
      <c r="B39" s="151">
        <v>30</v>
      </c>
      <c r="C39" s="151">
        <v>17</v>
      </c>
      <c r="D39" s="81">
        <f t="shared" si="2"/>
        <v>13</v>
      </c>
      <c r="E39" s="151">
        <v>8</v>
      </c>
      <c r="F39" s="151">
        <v>4</v>
      </c>
    </row>
    <row r="40" spans="1:6" ht="13.5" customHeight="1">
      <c r="A40" s="152" t="s">
        <v>250</v>
      </c>
      <c r="B40" s="151">
        <v>29</v>
      </c>
      <c r="C40" s="151">
        <v>18</v>
      </c>
      <c r="D40" s="81">
        <f t="shared" si="2"/>
        <v>11</v>
      </c>
      <c r="E40" s="151">
        <v>7</v>
      </c>
      <c r="F40" s="151">
        <v>4</v>
      </c>
    </row>
    <row r="41" spans="1:6" ht="13.5" customHeight="1">
      <c r="A41" s="152" t="s">
        <v>251</v>
      </c>
      <c r="B41" s="151">
        <v>24</v>
      </c>
      <c r="C41" s="151">
        <v>26</v>
      </c>
      <c r="D41" s="81">
        <f t="shared" si="2"/>
        <v>-2</v>
      </c>
      <c r="E41" s="151">
        <v>3</v>
      </c>
      <c r="F41" s="151">
        <v>12</v>
      </c>
    </row>
    <row r="42" spans="1:6" ht="13.5" customHeight="1">
      <c r="A42" s="152" t="s">
        <v>252</v>
      </c>
      <c r="B42" s="151">
        <v>24</v>
      </c>
      <c r="C42" s="151">
        <v>46</v>
      </c>
      <c r="D42" s="81">
        <f t="shared" si="2"/>
        <v>-22</v>
      </c>
      <c r="E42" s="151">
        <v>1</v>
      </c>
      <c r="F42" s="151">
        <v>14</v>
      </c>
    </row>
    <row r="43" spans="1:6" ht="36" customHeight="1">
      <c r="A43" s="148" t="s">
        <v>253</v>
      </c>
      <c r="B43" s="151">
        <v>24</v>
      </c>
      <c r="C43" s="151">
        <v>6</v>
      </c>
      <c r="D43" s="81">
        <f t="shared" si="2"/>
        <v>18</v>
      </c>
      <c r="E43" s="151">
        <v>3</v>
      </c>
      <c r="F43" s="151">
        <v>3</v>
      </c>
    </row>
    <row r="44" spans="1:6" ht="24" customHeight="1">
      <c r="A44" s="148" t="s">
        <v>254</v>
      </c>
      <c r="B44" s="151">
        <v>23</v>
      </c>
      <c r="C44" s="151">
        <v>7</v>
      </c>
      <c r="D44" s="81">
        <f t="shared" si="2"/>
        <v>16</v>
      </c>
      <c r="E44" s="151">
        <v>0</v>
      </c>
      <c r="F44" s="151">
        <v>3</v>
      </c>
    </row>
    <row r="45" spans="1:6" ht="14.25" customHeight="1">
      <c r="A45" s="148" t="s">
        <v>255</v>
      </c>
      <c r="B45" s="151">
        <v>22</v>
      </c>
      <c r="C45" s="151">
        <v>28</v>
      </c>
      <c r="D45" s="81">
        <f t="shared" si="2"/>
        <v>-6</v>
      </c>
      <c r="E45" s="151">
        <v>2</v>
      </c>
      <c r="F45" s="151">
        <v>13</v>
      </c>
    </row>
    <row r="46" spans="1:6" ht="13.5" customHeight="1">
      <c r="A46" s="152" t="s">
        <v>256</v>
      </c>
      <c r="B46" s="151">
        <v>21</v>
      </c>
      <c r="C46" s="151">
        <v>1</v>
      </c>
      <c r="D46" s="81">
        <f t="shared" si="2"/>
        <v>20</v>
      </c>
      <c r="E46" s="151">
        <v>0</v>
      </c>
      <c r="F46" s="151">
        <v>0</v>
      </c>
    </row>
    <row r="47" spans="1:6" ht="13.5" customHeight="1">
      <c r="A47" s="152" t="s">
        <v>257</v>
      </c>
      <c r="B47" s="151">
        <v>21</v>
      </c>
      <c r="C47" s="151">
        <v>3</v>
      </c>
      <c r="D47" s="81">
        <f t="shared" si="2"/>
        <v>18</v>
      </c>
      <c r="E47" s="151">
        <v>4</v>
      </c>
      <c r="F47" s="151">
        <v>2</v>
      </c>
    </row>
    <row r="48" spans="1:6" ht="13.5" customHeight="1">
      <c r="A48" s="152" t="s">
        <v>258</v>
      </c>
      <c r="B48" s="151">
        <v>20</v>
      </c>
      <c r="C48" s="151">
        <v>11</v>
      </c>
      <c r="D48" s="81">
        <f t="shared" si="2"/>
        <v>9</v>
      </c>
      <c r="E48" s="151">
        <v>2</v>
      </c>
      <c r="F48" s="151">
        <v>3</v>
      </c>
    </row>
    <row r="49" spans="1:6" ht="16.5" customHeight="1">
      <c r="A49" s="162" t="s">
        <v>259</v>
      </c>
      <c r="B49" s="151">
        <v>20</v>
      </c>
      <c r="C49" s="151">
        <v>19</v>
      </c>
      <c r="D49" s="81">
        <f t="shared" si="2"/>
        <v>1</v>
      </c>
      <c r="E49" s="151">
        <v>1</v>
      </c>
      <c r="F49" s="151">
        <v>6</v>
      </c>
    </row>
    <row r="50" spans="1:6" ht="15.75">
      <c r="A50" s="152" t="s">
        <v>260</v>
      </c>
      <c r="B50" s="151">
        <v>19</v>
      </c>
      <c r="C50" s="151">
        <v>2</v>
      </c>
      <c r="D50" s="81">
        <f t="shared" si="2"/>
        <v>17</v>
      </c>
      <c r="E50" s="151">
        <v>0</v>
      </c>
      <c r="F50" s="151">
        <v>1</v>
      </c>
    </row>
    <row r="51" spans="1:6" ht="15.75">
      <c r="A51" s="152" t="s">
        <v>261</v>
      </c>
      <c r="B51" s="151">
        <v>17</v>
      </c>
      <c r="C51" s="151">
        <v>20</v>
      </c>
      <c r="D51" s="81">
        <f t="shared" si="2"/>
        <v>-3</v>
      </c>
      <c r="E51" s="151">
        <v>7</v>
      </c>
      <c r="F51" s="151">
        <v>6</v>
      </c>
    </row>
    <row r="52" spans="1:6" ht="15.75">
      <c r="A52" s="152" t="s">
        <v>262</v>
      </c>
      <c r="B52" s="151">
        <v>17</v>
      </c>
      <c r="C52" s="151">
        <v>16</v>
      </c>
      <c r="D52" s="81">
        <f t="shared" si="2"/>
        <v>1</v>
      </c>
      <c r="E52" s="151">
        <v>3</v>
      </c>
      <c r="F52" s="151">
        <v>3</v>
      </c>
    </row>
    <row r="53" spans="1:6" ht="15.75">
      <c r="A53" s="152" t="s">
        <v>263</v>
      </c>
      <c r="B53" s="151">
        <v>14</v>
      </c>
      <c r="C53" s="151">
        <v>13</v>
      </c>
      <c r="D53" s="81">
        <f t="shared" si="2"/>
        <v>1</v>
      </c>
      <c r="E53" s="151">
        <v>0</v>
      </c>
      <c r="F53" s="151">
        <v>9</v>
      </c>
    </row>
    <row r="54" spans="1:6" ht="15.75">
      <c r="A54" s="152" t="s">
        <v>264</v>
      </c>
      <c r="B54" s="151">
        <v>13</v>
      </c>
      <c r="C54" s="151">
        <v>5</v>
      </c>
      <c r="D54" s="81">
        <f t="shared" si="2"/>
        <v>8</v>
      </c>
      <c r="E54" s="151">
        <v>4</v>
      </c>
      <c r="F54" s="151">
        <v>1</v>
      </c>
    </row>
    <row r="55" spans="1:6" ht="30" customHeight="1">
      <c r="A55" s="191" t="s">
        <v>1</v>
      </c>
      <c r="B55" s="191"/>
      <c r="C55" s="191"/>
      <c r="D55" s="191"/>
      <c r="E55" s="191"/>
      <c r="F55" s="191"/>
    </row>
    <row r="56" spans="1:6" ht="15.75">
      <c r="A56" s="162" t="s">
        <v>88</v>
      </c>
      <c r="B56" s="151">
        <v>173</v>
      </c>
      <c r="C56" s="151">
        <v>129</v>
      </c>
      <c r="D56" s="81">
        <f aca="true" t="shared" si="3" ref="D56:D70">B56-C56</f>
        <v>44</v>
      </c>
      <c r="E56" s="81">
        <v>9</v>
      </c>
      <c r="F56" s="139">
        <v>59</v>
      </c>
    </row>
    <row r="57" spans="1:6" ht="31.5">
      <c r="A57" s="148" t="s">
        <v>116</v>
      </c>
      <c r="B57" s="151">
        <v>67</v>
      </c>
      <c r="C57" s="151">
        <v>47</v>
      </c>
      <c r="D57" s="81">
        <f t="shared" si="3"/>
        <v>20</v>
      </c>
      <c r="E57" s="81">
        <v>8</v>
      </c>
      <c r="F57" s="139">
        <v>16</v>
      </c>
    </row>
    <row r="58" spans="1:6" ht="31.5">
      <c r="A58" s="148" t="s">
        <v>265</v>
      </c>
      <c r="B58" s="151">
        <v>50</v>
      </c>
      <c r="C58" s="151">
        <v>1</v>
      </c>
      <c r="D58" s="81">
        <f t="shared" si="3"/>
        <v>49</v>
      </c>
      <c r="E58" s="81">
        <v>20</v>
      </c>
      <c r="F58" s="139">
        <v>0</v>
      </c>
    </row>
    <row r="59" spans="1:6" ht="15.75">
      <c r="A59" s="162" t="s">
        <v>266</v>
      </c>
      <c r="B59" s="151">
        <v>48</v>
      </c>
      <c r="C59" s="151">
        <v>68</v>
      </c>
      <c r="D59" s="81">
        <f t="shared" si="3"/>
        <v>-20</v>
      </c>
      <c r="E59" s="88">
        <v>6</v>
      </c>
      <c r="F59" s="139">
        <v>24</v>
      </c>
    </row>
    <row r="60" spans="1:6" ht="15" customHeight="1">
      <c r="A60" s="162" t="s">
        <v>267</v>
      </c>
      <c r="B60" s="151">
        <v>40</v>
      </c>
      <c r="C60" s="151">
        <v>34</v>
      </c>
      <c r="D60" s="81">
        <f t="shared" si="3"/>
        <v>6</v>
      </c>
      <c r="E60" s="81">
        <v>8</v>
      </c>
      <c r="F60" s="139">
        <v>13</v>
      </c>
    </row>
    <row r="61" spans="1:6" ht="15.75">
      <c r="A61" s="162" t="s">
        <v>268</v>
      </c>
      <c r="B61" s="151">
        <v>38</v>
      </c>
      <c r="C61" s="151">
        <v>19</v>
      </c>
      <c r="D61" s="81">
        <f t="shared" si="3"/>
        <v>19</v>
      </c>
      <c r="E61" s="81">
        <v>2</v>
      </c>
      <c r="F61" s="139">
        <v>2</v>
      </c>
    </row>
    <row r="62" spans="1:6" ht="15.75">
      <c r="A62" s="162" t="s">
        <v>269</v>
      </c>
      <c r="B62" s="151">
        <v>34</v>
      </c>
      <c r="C62" s="151">
        <v>22</v>
      </c>
      <c r="D62" s="81">
        <f t="shared" si="3"/>
        <v>12</v>
      </c>
      <c r="E62" s="81">
        <v>1</v>
      </c>
      <c r="F62" s="139">
        <v>9</v>
      </c>
    </row>
    <row r="63" spans="1:6" ht="15.75">
      <c r="A63" s="162" t="s">
        <v>270</v>
      </c>
      <c r="B63" s="151">
        <v>32</v>
      </c>
      <c r="C63" s="151">
        <v>40</v>
      </c>
      <c r="D63" s="81">
        <f t="shared" si="3"/>
        <v>-8</v>
      </c>
      <c r="E63" s="81">
        <v>0</v>
      </c>
      <c r="F63" s="139">
        <v>17</v>
      </c>
    </row>
    <row r="64" spans="1:6" ht="15.75">
      <c r="A64" s="162" t="s">
        <v>271</v>
      </c>
      <c r="B64" s="151">
        <v>32</v>
      </c>
      <c r="C64" s="151">
        <v>31</v>
      </c>
      <c r="D64" s="81">
        <f t="shared" si="3"/>
        <v>1</v>
      </c>
      <c r="E64" s="81">
        <v>0</v>
      </c>
      <c r="F64" s="139">
        <v>11</v>
      </c>
    </row>
    <row r="65" spans="1:6" ht="15.75">
      <c r="A65" s="162" t="s">
        <v>272</v>
      </c>
      <c r="B65" s="151">
        <v>26</v>
      </c>
      <c r="C65" s="151">
        <v>73</v>
      </c>
      <c r="D65" s="81">
        <f t="shared" si="3"/>
        <v>-47</v>
      </c>
      <c r="E65" s="81">
        <v>1</v>
      </c>
      <c r="F65" s="139">
        <v>27</v>
      </c>
    </row>
    <row r="66" spans="1:6" ht="15.75">
      <c r="A66" s="162" t="s">
        <v>273</v>
      </c>
      <c r="B66" s="151">
        <v>22</v>
      </c>
      <c r="C66" s="151">
        <v>18</v>
      </c>
      <c r="D66" s="81">
        <f t="shared" si="3"/>
        <v>4</v>
      </c>
      <c r="E66" s="81">
        <v>2</v>
      </c>
      <c r="F66" s="139">
        <v>3</v>
      </c>
    </row>
    <row r="67" spans="1:6" ht="15.75">
      <c r="A67" s="162" t="s">
        <v>274</v>
      </c>
      <c r="B67" s="151">
        <v>20</v>
      </c>
      <c r="C67" s="151">
        <v>22</v>
      </c>
      <c r="D67" s="81">
        <f t="shared" si="3"/>
        <v>-2</v>
      </c>
      <c r="E67" s="81">
        <v>12</v>
      </c>
      <c r="F67" s="139">
        <v>10</v>
      </c>
    </row>
    <row r="68" spans="1:6" ht="15.75">
      <c r="A68" s="162" t="s">
        <v>275</v>
      </c>
      <c r="B68" s="151">
        <v>15</v>
      </c>
      <c r="C68" s="151">
        <v>44</v>
      </c>
      <c r="D68" s="81">
        <f t="shared" si="3"/>
        <v>-29</v>
      </c>
      <c r="E68" s="81">
        <v>1</v>
      </c>
      <c r="F68" s="139">
        <v>10</v>
      </c>
    </row>
    <row r="69" spans="1:6" ht="15.75">
      <c r="A69" s="162" t="s">
        <v>276</v>
      </c>
      <c r="B69" s="151">
        <v>15</v>
      </c>
      <c r="C69" s="151">
        <v>19</v>
      </c>
      <c r="D69" s="81">
        <f t="shared" si="3"/>
        <v>-4</v>
      </c>
      <c r="E69" s="81">
        <v>3</v>
      </c>
      <c r="F69" s="139">
        <v>10</v>
      </c>
    </row>
    <row r="70" spans="1:6" ht="15.75">
      <c r="A70" s="162" t="s">
        <v>277</v>
      </c>
      <c r="B70" s="151">
        <v>11</v>
      </c>
      <c r="C70" s="151">
        <v>12</v>
      </c>
      <c r="D70" s="81">
        <f t="shared" si="3"/>
        <v>-1</v>
      </c>
      <c r="E70" s="81">
        <v>0</v>
      </c>
      <c r="F70" s="139">
        <v>11</v>
      </c>
    </row>
    <row r="71" spans="1:6" ht="30" customHeight="1">
      <c r="A71" s="191" t="s">
        <v>5</v>
      </c>
      <c r="B71" s="191"/>
      <c r="C71" s="191"/>
      <c r="D71" s="191"/>
      <c r="E71" s="191"/>
      <c r="F71" s="191"/>
    </row>
    <row r="72" spans="1:6" ht="15.75">
      <c r="A72" s="143" t="s">
        <v>77</v>
      </c>
      <c r="B72" s="88">
        <v>336</v>
      </c>
      <c r="C72" s="81">
        <v>388</v>
      </c>
      <c r="D72" s="81">
        <f aca="true" t="shared" si="4" ref="D72:D91">B72-C72</f>
        <v>-52</v>
      </c>
      <c r="E72" s="88">
        <v>25</v>
      </c>
      <c r="F72" s="139">
        <v>128</v>
      </c>
    </row>
    <row r="73" spans="1:6" ht="15.75">
      <c r="A73" s="143" t="s">
        <v>78</v>
      </c>
      <c r="B73" s="88">
        <v>300</v>
      </c>
      <c r="C73" s="81">
        <v>308</v>
      </c>
      <c r="D73" s="81">
        <f t="shared" si="4"/>
        <v>-8</v>
      </c>
      <c r="E73" s="81">
        <v>33</v>
      </c>
      <c r="F73" s="139">
        <v>98</v>
      </c>
    </row>
    <row r="74" spans="1:6" ht="21" customHeight="1">
      <c r="A74" s="143" t="s">
        <v>86</v>
      </c>
      <c r="B74" s="88">
        <v>189</v>
      </c>
      <c r="C74" s="81">
        <v>190</v>
      </c>
      <c r="D74" s="81">
        <f t="shared" si="4"/>
        <v>-1</v>
      </c>
      <c r="E74" s="81">
        <v>20</v>
      </c>
      <c r="F74" s="139">
        <v>65</v>
      </c>
    </row>
    <row r="75" spans="1:6" ht="19.5" customHeight="1">
      <c r="A75" s="143" t="s">
        <v>89</v>
      </c>
      <c r="B75" s="88">
        <v>172</v>
      </c>
      <c r="C75" s="88">
        <v>134</v>
      </c>
      <c r="D75" s="81">
        <f t="shared" si="4"/>
        <v>38</v>
      </c>
      <c r="E75" s="81">
        <v>11</v>
      </c>
      <c r="F75" s="139">
        <v>52</v>
      </c>
    </row>
    <row r="76" spans="1:6" ht="60" customHeight="1">
      <c r="A76" s="148" t="s">
        <v>99</v>
      </c>
      <c r="B76" s="88">
        <v>118</v>
      </c>
      <c r="C76" s="81">
        <v>124</v>
      </c>
      <c r="D76" s="81">
        <f t="shared" si="4"/>
        <v>-6</v>
      </c>
      <c r="E76" s="88">
        <v>13</v>
      </c>
      <c r="F76" s="139">
        <v>81</v>
      </c>
    </row>
    <row r="77" spans="1:6" ht="19.5" customHeight="1">
      <c r="A77" s="148" t="s">
        <v>103</v>
      </c>
      <c r="B77" s="88">
        <v>113</v>
      </c>
      <c r="C77" s="81">
        <v>251</v>
      </c>
      <c r="D77" s="81">
        <f t="shared" si="4"/>
        <v>-138</v>
      </c>
      <c r="E77" s="81">
        <v>8</v>
      </c>
      <c r="F77" s="139">
        <v>68</v>
      </c>
    </row>
    <row r="78" spans="1:6" ht="21" customHeight="1">
      <c r="A78" s="148" t="s">
        <v>105</v>
      </c>
      <c r="B78" s="88">
        <v>104</v>
      </c>
      <c r="C78" s="81">
        <v>98</v>
      </c>
      <c r="D78" s="81">
        <f t="shared" si="4"/>
        <v>6</v>
      </c>
      <c r="E78" s="81">
        <v>13</v>
      </c>
      <c r="F78" s="139">
        <v>50</v>
      </c>
    </row>
    <row r="79" spans="1:6" ht="21" customHeight="1">
      <c r="A79" s="148" t="s">
        <v>113</v>
      </c>
      <c r="B79" s="88">
        <v>75</v>
      </c>
      <c r="C79" s="81">
        <v>16</v>
      </c>
      <c r="D79" s="81">
        <f t="shared" si="4"/>
        <v>59</v>
      </c>
      <c r="E79" s="81">
        <v>0</v>
      </c>
      <c r="F79" s="139">
        <v>5</v>
      </c>
    </row>
    <row r="80" spans="1:6" ht="21" customHeight="1">
      <c r="A80" s="148" t="s">
        <v>119</v>
      </c>
      <c r="B80" s="88">
        <v>64</v>
      </c>
      <c r="C80" s="81">
        <v>43</v>
      </c>
      <c r="D80" s="81">
        <f t="shared" si="4"/>
        <v>21</v>
      </c>
      <c r="E80" s="81">
        <v>15</v>
      </c>
      <c r="F80" s="139">
        <v>11</v>
      </c>
    </row>
    <row r="81" spans="1:6" ht="21" customHeight="1">
      <c r="A81" s="148" t="s">
        <v>121</v>
      </c>
      <c r="B81" s="88">
        <v>62</v>
      </c>
      <c r="C81" s="81">
        <v>50</v>
      </c>
      <c r="D81" s="81">
        <f t="shared" si="4"/>
        <v>12</v>
      </c>
      <c r="E81" s="81">
        <v>9</v>
      </c>
      <c r="F81" s="139">
        <v>13</v>
      </c>
    </row>
    <row r="82" spans="1:6" ht="34.5" customHeight="1">
      <c r="A82" s="148" t="s">
        <v>278</v>
      </c>
      <c r="B82" s="88">
        <v>52</v>
      </c>
      <c r="C82" s="81">
        <v>54</v>
      </c>
      <c r="D82" s="81">
        <f t="shared" si="4"/>
        <v>-2</v>
      </c>
      <c r="E82" s="81">
        <v>5</v>
      </c>
      <c r="F82" s="139">
        <v>22</v>
      </c>
    </row>
    <row r="83" spans="1:6" ht="21" customHeight="1">
      <c r="A83" s="148" t="s">
        <v>279</v>
      </c>
      <c r="B83" s="88">
        <v>43</v>
      </c>
      <c r="C83" s="81">
        <v>60</v>
      </c>
      <c r="D83" s="81">
        <f t="shared" si="4"/>
        <v>-17</v>
      </c>
      <c r="E83" s="81">
        <v>1</v>
      </c>
      <c r="F83" s="139">
        <v>25</v>
      </c>
    </row>
    <row r="84" spans="1:6" ht="21" customHeight="1">
      <c r="A84" s="148" t="s">
        <v>280</v>
      </c>
      <c r="B84" s="88">
        <v>27</v>
      </c>
      <c r="C84" s="81">
        <v>4</v>
      </c>
      <c r="D84" s="81">
        <f t="shared" si="4"/>
        <v>23</v>
      </c>
      <c r="E84" s="81">
        <v>0</v>
      </c>
      <c r="F84" s="139">
        <v>1</v>
      </c>
    </row>
    <row r="85" spans="1:6" ht="21" customHeight="1">
      <c r="A85" s="148" t="s">
        <v>281</v>
      </c>
      <c r="B85" s="88">
        <v>22</v>
      </c>
      <c r="C85" s="81">
        <v>68</v>
      </c>
      <c r="D85" s="81">
        <f t="shared" si="4"/>
        <v>-46</v>
      </c>
      <c r="E85" s="81">
        <v>1</v>
      </c>
      <c r="F85" s="139">
        <v>21</v>
      </c>
    </row>
    <row r="86" spans="1:6" ht="20.25" customHeight="1">
      <c r="A86" s="148" t="s">
        <v>282</v>
      </c>
      <c r="B86" s="88">
        <v>21</v>
      </c>
      <c r="C86" s="81">
        <v>9</v>
      </c>
      <c r="D86" s="81">
        <f t="shared" si="4"/>
        <v>12</v>
      </c>
      <c r="E86" s="81">
        <v>0</v>
      </c>
      <c r="F86" s="139">
        <v>4</v>
      </c>
    </row>
    <row r="87" spans="1:6" ht="24" customHeight="1">
      <c r="A87" s="148" t="s">
        <v>283</v>
      </c>
      <c r="B87" s="88">
        <v>18</v>
      </c>
      <c r="C87" s="81">
        <v>14</v>
      </c>
      <c r="D87" s="81">
        <f t="shared" si="4"/>
        <v>4</v>
      </c>
      <c r="E87" s="81">
        <v>0</v>
      </c>
      <c r="F87" s="139">
        <v>3</v>
      </c>
    </row>
    <row r="88" spans="1:6" ht="30.75" customHeight="1">
      <c r="A88" s="148" t="s">
        <v>284</v>
      </c>
      <c r="B88" s="88">
        <v>17</v>
      </c>
      <c r="C88" s="81">
        <v>2</v>
      </c>
      <c r="D88" s="81">
        <f t="shared" si="4"/>
        <v>15</v>
      </c>
      <c r="E88" s="81">
        <v>1</v>
      </c>
      <c r="F88" s="139">
        <v>1</v>
      </c>
    </row>
    <row r="89" spans="1:6" ht="31.5">
      <c r="A89" s="148" t="s">
        <v>285</v>
      </c>
      <c r="B89" s="88">
        <v>16</v>
      </c>
      <c r="C89" s="81">
        <v>0</v>
      </c>
      <c r="D89" s="81">
        <f t="shared" si="4"/>
        <v>16</v>
      </c>
      <c r="E89" s="81">
        <v>2</v>
      </c>
      <c r="F89" s="139">
        <v>0</v>
      </c>
    </row>
    <row r="90" spans="1:6" ht="15.75">
      <c r="A90" s="148" t="s">
        <v>286</v>
      </c>
      <c r="B90" s="88">
        <v>15</v>
      </c>
      <c r="C90" s="88">
        <v>14</v>
      </c>
      <c r="D90" s="81">
        <f t="shared" si="4"/>
        <v>1</v>
      </c>
      <c r="E90" s="81">
        <v>2</v>
      </c>
      <c r="F90" s="139">
        <v>2</v>
      </c>
    </row>
    <row r="91" spans="1:6" ht="15.75">
      <c r="A91" s="148" t="s">
        <v>287</v>
      </c>
      <c r="B91" s="88">
        <v>12</v>
      </c>
      <c r="C91" s="81">
        <v>3</v>
      </c>
      <c r="D91" s="81">
        <f t="shared" si="4"/>
        <v>9</v>
      </c>
      <c r="E91" s="81">
        <v>0</v>
      </c>
      <c r="F91" s="139">
        <v>1</v>
      </c>
    </row>
    <row r="92" spans="1:6" ht="43.5" customHeight="1">
      <c r="A92" s="191" t="s">
        <v>51</v>
      </c>
      <c r="B92" s="191"/>
      <c r="C92" s="191"/>
      <c r="D92" s="191"/>
      <c r="E92" s="191"/>
      <c r="F92" s="191"/>
    </row>
    <row r="93" spans="1:6" ht="69" customHeight="1">
      <c r="A93" s="143" t="s">
        <v>76</v>
      </c>
      <c r="B93" s="88">
        <v>509</v>
      </c>
      <c r="C93" s="81">
        <v>643</v>
      </c>
      <c r="D93" s="81">
        <f>B93-C93</f>
        <v>-134</v>
      </c>
      <c r="E93" s="81">
        <v>0</v>
      </c>
      <c r="F93" s="81">
        <v>292</v>
      </c>
    </row>
    <row r="94" spans="1:6" ht="31.5" customHeight="1">
      <c r="A94" s="143" t="s">
        <v>93</v>
      </c>
      <c r="B94" s="88">
        <v>148</v>
      </c>
      <c r="C94" s="81">
        <v>317</v>
      </c>
      <c r="D94" s="81">
        <f>B94-C94</f>
        <v>-169</v>
      </c>
      <c r="E94" s="81">
        <v>1</v>
      </c>
      <c r="F94" s="81">
        <v>135</v>
      </c>
    </row>
    <row r="95" spans="1:6" ht="36" customHeight="1">
      <c r="A95" s="143" t="s">
        <v>97</v>
      </c>
      <c r="B95" s="88">
        <v>125</v>
      </c>
      <c r="C95" s="81">
        <v>143</v>
      </c>
      <c r="D95" s="81">
        <f>B95-C95</f>
        <v>-18</v>
      </c>
      <c r="E95" s="81">
        <v>0</v>
      </c>
      <c r="F95" s="81">
        <v>49</v>
      </c>
    </row>
    <row r="96" spans="1:6" ht="15.75">
      <c r="A96" s="143" t="s">
        <v>288</v>
      </c>
      <c r="B96" s="88">
        <v>28</v>
      </c>
      <c r="C96" s="88">
        <v>32</v>
      </c>
      <c r="D96" s="81">
        <f>B96-C96</f>
        <v>-4</v>
      </c>
      <c r="E96" s="88">
        <v>0</v>
      </c>
      <c r="F96" s="81">
        <v>11</v>
      </c>
    </row>
    <row r="97" spans="1:6" ht="31.5">
      <c r="A97" s="143" t="s">
        <v>289</v>
      </c>
      <c r="B97" s="88">
        <v>19</v>
      </c>
      <c r="C97" s="88">
        <v>2</v>
      </c>
      <c r="D97" s="81">
        <f aca="true" t="shared" si="5" ref="D97:D102">B97-C97</f>
        <v>17</v>
      </c>
      <c r="E97" s="88">
        <v>0</v>
      </c>
      <c r="F97" s="81">
        <v>0</v>
      </c>
    </row>
    <row r="98" spans="1:6" ht="15.75">
      <c r="A98" s="143" t="s">
        <v>290</v>
      </c>
      <c r="B98" s="88">
        <v>17</v>
      </c>
      <c r="C98" s="88">
        <v>18</v>
      </c>
      <c r="D98" s="81">
        <f t="shared" si="5"/>
        <v>-1</v>
      </c>
      <c r="E98" s="88">
        <v>1</v>
      </c>
      <c r="F98" s="81">
        <v>7</v>
      </c>
    </row>
    <row r="99" spans="1:6" ht="15.75">
      <c r="A99" s="143" t="s">
        <v>291</v>
      </c>
      <c r="B99" s="88">
        <v>14</v>
      </c>
      <c r="C99" s="88">
        <v>36</v>
      </c>
      <c r="D99" s="81">
        <f t="shared" si="5"/>
        <v>-22</v>
      </c>
      <c r="E99" s="88">
        <v>0</v>
      </c>
      <c r="F99" s="81">
        <v>9</v>
      </c>
    </row>
    <row r="100" spans="1:6" ht="15.75">
      <c r="A100" s="143" t="s">
        <v>292</v>
      </c>
      <c r="B100" s="88">
        <v>12</v>
      </c>
      <c r="C100" s="88">
        <v>25</v>
      </c>
      <c r="D100" s="81">
        <f t="shared" si="5"/>
        <v>-13</v>
      </c>
      <c r="E100" s="88">
        <v>0</v>
      </c>
      <c r="F100" s="81">
        <v>10</v>
      </c>
    </row>
    <row r="101" spans="1:6" ht="15.75">
      <c r="A101" s="143" t="s">
        <v>293</v>
      </c>
      <c r="B101" s="88">
        <v>10</v>
      </c>
      <c r="C101" s="88">
        <v>3</v>
      </c>
      <c r="D101" s="81">
        <f t="shared" si="5"/>
        <v>7</v>
      </c>
      <c r="E101" s="88">
        <v>7</v>
      </c>
      <c r="F101" s="81">
        <v>1</v>
      </c>
    </row>
    <row r="102" spans="1:6" ht="15.75">
      <c r="A102" s="143" t="s">
        <v>294</v>
      </c>
      <c r="B102" s="88">
        <v>8</v>
      </c>
      <c r="C102" s="88">
        <v>6</v>
      </c>
      <c r="D102" s="81">
        <f t="shared" si="5"/>
        <v>2</v>
      </c>
      <c r="E102" s="88">
        <v>0</v>
      </c>
      <c r="F102" s="81">
        <v>0</v>
      </c>
    </row>
    <row r="103" spans="1:6" ht="30" customHeight="1">
      <c r="A103" s="191" t="s">
        <v>6</v>
      </c>
      <c r="B103" s="191"/>
      <c r="C103" s="191"/>
      <c r="D103" s="191"/>
      <c r="E103" s="191"/>
      <c r="F103" s="191"/>
    </row>
    <row r="104" spans="1:6" ht="15.75">
      <c r="A104" s="143" t="s">
        <v>75</v>
      </c>
      <c r="B104" s="88">
        <v>541</v>
      </c>
      <c r="C104" s="81">
        <v>38</v>
      </c>
      <c r="D104" s="81">
        <f aca="true" t="shared" si="6" ref="D104:D139">B104-C104</f>
        <v>503</v>
      </c>
      <c r="E104" s="81">
        <v>0</v>
      </c>
      <c r="F104" s="139">
        <v>27</v>
      </c>
    </row>
    <row r="105" spans="1:6" ht="15.75">
      <c r="A105" s="143" t="s">
        <v>83</v>
      </c>
      <c r="B105" s="88">
        <v>244</v>
      </c>
      <c r="C105" s="81">
        <v>72</v>
      </c>
      <c r="D105" s="81">
        <f t="shared" si="6"/>
        <v>172</v>
      </c>
      <c r="E105" s="81">
        <v>50</v>
      </c>
      <c r="F105" s="139">
        <v>32</v>
      </c>
    </row>
    <row r="106" spans="1:6" ht="30.75" customHeight="1">
      <c r="A106" s="143" t="s">
        <v>87</v>
      </c>
      <c r="B106" s="88">
        <v>178</v>
      </c>
      <c r="C106" s="88">
        <v>104</v>
      </c>
      <c r="D106" s="81">
        <f t="shared" si="6"/>
        <v>74</v>
      </c>
      <c r="E106" s="88">
        <v>21</v>
      </c>
      <c r="F106" s="139">
        <v>30</v>
      </c>
    </row>
    <row r="107" spans="1:6" ht="15.75">
      <c r="A107" s="143" t="s">
        <v>95</v>
      </c>
      <c r="B107" s="88">
        <v>131</v>
      </c>
      <c r="C107" s="81">
        <v>8</v>
      </c>
      <c r="D107" s="81">
        <f t="shared" si="6"/>
        <v>123</v>
      </c>
      <c r="E107" s="81">
        <v>60</v>
      </c>
      <c r="F107" s="139">
        <v>5</v>
      </c>
    </row>
    <row r="108" spans="1:6" ht="15.75">
      <c r="A108" s="143" t="s">
        <v>98</v>
      </c>
      <c r="B108" s="88">
        <v>125</v>
      </c>
      <c r="C108" s="81">
        <v>100</v>
      </c>
      <c r="D108" s="81">
        <f t="shared" si="6"/>
        <v>25</v>
      </c>
      <c r="E108" s="81">
        <v>5</v>
      </c>
      <c r="F108" s="139">
        <v>32</v>
      </c>
    </row>
    <row r="109" spans="1:6" ht="31.5">
      <c r="A109" s="143" t="s">
        <v>104</v>
      </c>
      <c r="B109" s="88">
        <v>108</v>
      </c>
      <c r="C109" s="81">
        <v>78</v>
      </c>
      <c r="D109" s="81">
        <f t="shared" si="6"/>
        <v>30</v>
      </c>
      <c r="E109" s="81">
        <v>10</v>
      </c>
      <c r="F109" s="139">
        <v>20</v>
      </c>
    </row>
    <row r="110" spans="1:6" ht="15.75">
      <c r="A110" s="143" t="s">
        <v>109</v>
      </c>
      <c r="B110" s="88">
        <v>89</v>
      </c>
      <c r="C110" s="81">
        <v>57</v>
      </c>
      <c r="D110" s="81">
        <f t="shared" si="6"/>
        <v>32</v>
      </c>
      <c r="E110" s="81">
        <v>9</v>
      </c>
      <c r="F110" s="139">
        <v>16</v>
      </c>
    </row>
    <row r="111" spans="1:6" ht="15.75">
      <c r="A111" s="143" t="s">
        <v>110</v>
      </c>
      <c r="B111" s="88">
        <v>89</v>
      </c>
      <c r="C111" s="81">
        <v>2</v>
      </c>
      <c r="D111" s="81">
        <f t="shared" si="6"/>
        <v>87</v>
      </c>
      <c r="E111" s="81">
        <v>26</v>
      </c>
      <c r="F111" s="139">
        <v>1</v>
      </c>
    </row>
    <row r="112" spans="1:6" ht="15.75">
      <c r="A112" s="143" t="s">
        <v>112</v>
      </c>
      <c r="B112" s="88">
        <v>82</v>
      </c>
      <c r="C112" s="81">
        <v>106</v>
      </c>
      <c r="D112" s="81">
        <f t="shared" si="6"/>
        <v>-24</v>
      </c>
      <c r="E112" s="81">
        <v>5</v>
      </c>
      <c r="F112" s="139">
        <v>38</v>
      </c>
    </row>
    <row r="113" spans="1:6" ht="34.5" customHeight="1">
      <c r="A113" s="143" t="s">
        <v>114</v>
      </c>
      <c r="B113" s="88">
        <v>73</v>
      </c>
      <c r="C113" s="81">
        <v>154</v>
      </c>
      <c r="D113" s="81">
        <f t="shared" si="6"/>
        <v>-81</v>
      </c>
      <c r="E113" s="81">
        <v>0</v>
      </c>
      <c r="F113" s="139">
        <v>65</v>
      </c>
    </row>
    <row r="114" spans="1:6" ht="15.75">
      <c r="A114" s="143" t="s">
        <v>117</v>
      </c>
      <c r="B114" s="88">
        <v>66</v>
      </c>
      <c r="C114" s="81">
        <v>90</v>
      </c>
      <c r="D114" s="81">
        <f t="shared" si="6"/>
        <v>-24</v>
      </c>
      <c r="E114" s="81">
        <v>8</v>
      </c>
      <c r="F114" s="139">
        <v>25</v>
      </c>
    </row>
    <row r="115" spans="1:6" ht="47.25">
      <c r="A115" s="143" t="s">
        <v>122</v>
      </c>
      <c r="B115" s="88">
        <v>60</v>
      </c>
      <c r="C115" s="81">
        <v>16</v>
      </c>
      <c r="D115" s="81">
        <f t="shared" si="6"/>
        <v>44</v>
      </c>
      <c r="E115" s="81">
        <v>13</v>
      </c>
      <c r="F115" s="139">
        <v>3</v>
      </c>
    </row>
    <row r="116" spans="1:6" ht="15.75">
      <c r="A116" s="143" t="s">
        <v>295</v>
      </c>
      <c r="B116" s="88">
        <v>50</v>
      </c>
      <c r="C116" s="81">
        <v>7</v>
      </c>
      <c r="D116" s="81">
        <f t="shared" si="6"/>
        <v>43</v>
      </c>
      <c r="E116" s="81">
        <v>0</v>
      </c>
      <c r="F116" s="139">
        <v>1</v>
      </c>
    </row>
    <row r="117" spans="1:6" ht="15.75">
      <c r="A117" s="143" t="s">
        <v>296</v>
      </c>
      <c r="B117" s="88">
        <v>46</v>
      </c>
      <c r="C117" s="81">
        <v>15</v>
      </c>
      <c r="D117" s="81">
        <f t="shared" si="6"/>
        <v>31</v>
      </c>
      <c r="E117" s="81">
        <v>15</v>
      </c>
      <c r="F117" s="139">
        <v>6</v>
      </c>
    </row>
    <row r="118" spans="1:6" ht="15.75">
      <c r="A118" s="143" t="s">
        <v>297</v>
      </c>
      <c r="B118" s="88">
        <v>39</v>
      </c>
      <c r="C118" s="81">
        <v>44</v>
      </c>
      <c r="D118" s="81">
        <f t="shared" si="6"/>
        <v>-5</v>
      </c>
      <c r="E118" s="81">
        <v>1</v>
      </c>
      <c r="F118" s="139">
        <v>14</v>
      </c>
    </row>
    <row r="119" spans="1:6" ht="31.5">
      <c r="A119" s="143" t="s">
        <v>298</v>
      </c>
      <c r="B119" s="88">
        <v>39</v>
      </c>
      <c r="C119" s="81">
        <v>13</v>
      </c>
      <c r="D119" s="81">
        <f t="shared" si="6"/>
        <v>26</v>
      </c>
      <c r="E119" s="81">
        <v>27</v>
      </c>
      <c r="F119" s="139">
        <v>6</v>
      </c>
    </row>
    <row r="120" spans="1:6" ht="15.75">
      <c r="A120" s="143" t="s">
        <v>299</v>
      </c>
      <c r="B120" s="88">
        <v>38</v>
      </c>
      <c r="C120" s="81">
        <v>50</v>
      </c>
      <c r="D120" s="81">
        <f t="shared" si="6"/>
        <v>-12</v>
      </c>
      <c r="E120" s="81">
        <v>4</v>
      </c>
      <c r="F120" s="139">
        <v>13</v>
      </c>
    </row>
    <row r="121" spans="1:6" ht="31.5">
      <c r="A121" s="143" t="s">
        <v>300</v>
      </c>
      <c r="B121" s="88">
        <v>37</v>
      </c>
      <c r="C121" s="81">
        <v>43</v>
      </c>
      <c r="D121" s="81">
        <f t="shared" si="6"/>
        <v>-6</v>
      </c>
      <c r="E121" s="81">
        <v>6</v>
      </c>
      <c r="F121" s="139">
        <v>11</v>
      </c>
    </row>
    <row r="122" spans="1:6" ht="15.75">
      <c r="A122" s="143" t="s">
        <v>301</v>
      </c>
      <c r="B122" s="88">
        <v>32</v>
      </c>
      <c r="C122" s="81">
        <v>32</v>
      </c>
      <c r="D122" s="81">
        <f t="shared" si="6"/>
        <v>0</v>
      </c>
      <c r="E122" s="81">
        <v>1</v>
      </c>
      <c r="F122" s="139">
        <v>9</v>
      </c>
    </row>
    <row r="123" spans="1:6" ht="31.5">
      <c r="A123" s="143" t="s">
        <v>302</v>
      </c>
      <c r="B123" s="88">
        <v>30</v>
      </c>
      <c r="C123" s="81">
        <v>13</v>
      </c>
      <c r="D123" s="81">
        <f t="shared" si="6"/>
        <v>17</v>
      </c>
      <c r="E123" s="81">
        <v>2</v>
      </c>
      <c r="F123" s="139">
        <v>4</v>
      </c>
    </row>
    <row r="124" spans="1:6" ht="15.75">
      <c r="A124" s="143" t="s">
        <v>303</v>
      </c>
      <c r="B124" s="88">
        <v>30</v>
      </c>
      <c r="C124" s="81">
        <v>3</v>
      </c>
      <c r="D124" s="81">
        <f t="shared" si="6"/>
        <v>27</v>
      </c>
      <c r="E124" s="81">
        <v>6</v>
      </c>
      <c r="F124" s="139">
        <v>0</v>
      </c>
    </row>
    <row r="125" spans="1:6" ht="15.75">
      <c r="A125" s="143" t="s">
        <v>304</v>
      </c>
      <c r="B125" s="88">
        <v>29</v>
      </c>
      <c r="C125" s="81">
        <v>32</v>
      </c>
      <c r="D125" s="81">
        <f t="shared" si="6"/>
        <v>-3</v>
      </c>
      <c r="E125" s="81">
        <v>2</v>
      </c>
      <c r="F125" s="139">
        <v>8</v>
      </c>
    </row>
    <row r="126" spans="1:6" ht="31.5">
      <c r="A126" s="143" t="s">
        <v>305</v>
      </c>
      <c r="B126" s="88">
        <v>24</v>
      </c>
      <c r="C126" s="81">
        <v>5</v>
      </c>
      <c r="D126" s="81">
        <f t="shared" si="6"/>
        <v>19</v>
      </c>
      <c r="E126" s="81">
        <v>11</v>
      </c>
      <c r="F126" s="139">
        <v>3</v>
      </c>
    </row>
    <row r="127" spans="1:6" ht="31.5">
      <c r="A127" s="143" t="s">
        <v>306</v>
      </c>
      <c r="B127" s="88">
        <v>24</v>
      </c>
      <c r="C127" s="81">
        <v>10</v>
      </c>
      <c r="D127" s="81">
        <f t="shared" si="6"/>
        <v>14</v>
      </c>
      <c r="E127" s="81">
        <v>0</v>
      </c>
      <c r="F127" s="139">
        <v>3</v>
      </c>
    </row>
    <row r="128" spans="1:6" ht="31.5">
      <c r="A128" s="143" t="s">
        <v>307</v>
      </c>
      <c r="B128" s="88">
        <v>21</v>
      </c>
      <c r="C128" s="81">
        <v>12</v>
      </c>
      <c r="D128" s="81">
        <f t="shared" si="6"/>
        <v>9</v>
      </c>
      <c r="E128" s="81">
        <v>0</v>
      </c>
      <c r="F128" s="139">
        <v>3</v>
      </c>
    </row>
    <row r="129" spans="1:6" ht="15.75">
      <c r="A129" s="143" t="s">
        <v>308</v>
      </c>
      <c r="B129" s="88">
        <v>21</v>
      </c>
      <c r="C129" s="81">
        <v>29</v>
      </c>
      <c r="D129" s="81">
        <f t="shared" si="6"/>
        <v>-8</v>
      </c>
      <c r="E129" s="81">
        <v>3</v>
      </c>
      <c r="F129" s="139">
        <v>7</v>
      </c>
    </row>
    <row r="130" spans="1:6" ht="15.75">
      <c r="A130" s="143" t="s">
        <v>309</v>
      </c>
      <c r="B130" s="88">
        <v>20</v>
      </c>
      <c r="C130" s="81">
        <v>0</v>
      </c>
      <c r="D130" s="81">
        <f t="shared" si="6"/>
        <v>20</v>
      </c>
      <c r="E130" s="81">
        <v>10</v>
      </c>
      <c r="F130" s="139">
        <v>0</v>
      </c>
    </row>
    <row r="131" spans="1:6" ht="15.75">
      <c r="A131" s="143" t="s">
        <v>310</v>
      </c>
      <c r="B131" s="88">
        <v>19</v>
      </c>
      <c r="C131" s="81">
        <v>1</v>
      </c>
      <c r="D131" s="81">
        <f t="shared" si="6"/>
        <v>18</v>
      </c>
      <c r="E131" s="81">
        <v>0</v>
      </c>
      <c r="F131" s="139">
        <v>0</v>
      </c>
    </row>
    <row r="132" spans="1:6" ht="15.75">
      <c r="A132" s="143" t="s">
        <v>311</v>
      </c>
      <c r="B132" s="88">
        <v>19</v>
      </c>
      <c r="C132" s="81">
        <v>5</v>
      </c>
      <c r="D132" s="81">
        <f t="shared" si="6"/>
        <v>14</v>
      </c>
      <c r="E132" s="81">
        <v>0</v>
      </c>
      <c r="F132" s="139">
        <v>1</v>
      </c>
    </row>
    <row r="133" spans="1:6" ht="15.75">
      <c r="A133" s="143" t="s">
        <v>312</v>
      </c>
      <c r="B133" s="88">
        <v>18</v>
      </c>
      <c r="C133" s="81">
        <v>4</v>
      </c>
      <c r="D133" s="81">
        <f t="shared" si="6"/>
        <v>14</v>
      </c>
      <c r="E133" s="81">
        <v>0</v>
      </c>
      <c r="F133" s="139">
        <v>1</v>
      </c>
    </row>
    <row r="134" spans="1:6" ht="47.25">
      <c r="A134" s="143" t="s">
        <v>313</v>
      </c>
      <c r="B134" s="88">
        <v>17</v>
      </c>
      <c r="C134" s="81">
        <v>4</v>
      </c>
      <c r="D134" s="81">
        <f t="shared" si="6"/>
        <v>13</v>
      </c>
      <c r="E134" s="81">
        <v>2</v>
      </c>
      <c r="F134" s="139">
        <v>0</v>
      </c>
    </row>
    <row r="135" spans="1:6" ht="31.5">
      <c r="A135" s="143" t="s">
        <v>314</v>
      </c>
      <c r="B135" s="88">
        <v>16</v>
      </c>
      <c r="C135" s="81">
        <v>10</v>
      </c>
      <c r="D135" s="81">
        <f t="shared" si="6"/>
        <v>6</v>
      </c>
      <c r="E135" s="81">
        <v>0</v>
      </c>
      <c r="F135" s="139">
        <v>4</v>
      </c>
    </row>
    <row r="136" spans="1:6" ht="31.5">
      <c r="A136" s="143" t="s">
        <v>315</v>
      </c>
      <c r="B136" s="88">
        <v>16</v>
      </c>
      <c r="C136" s="81">
        <v>3</v>
      </c>
      <c r="D136" s="81">
        <f t="shared" si="6"/>
        <v>13</v>
      </c>
      <c r="E136" s="81">
        <v>4</v>
      </c>
      <c r="F136" s="139">
        <v>2</v>
      </c>
    </row>
    <row r="137" spans="1:6" ht="15.75">
      <c r="A137" s="143" t="s">
        <v>316</v>
      </c>
      <c r="B137" s="88">
        <v>15</v>
      </c>
      <c r="C137" s="81">
        <v>22</v>
      </c>
      <c r="D137" s="81">
        <f t="shared" si="6"/>
        <v>-7</v>
      </c>
      <c r="E137" s="81">
        <v>0</v>
      </c>
      <c r="F137" s="139">
        <v>4</v>
      </c>
    </row>
    <row r="138" spans="1:6" ht="47.25">
      <c r="A138" s="143" t="s">
        <v>317</v>
      </c>
      <c r="B138" s="88">
        <v>14</v>
      </c>
      <c r="C138" s="81">
        <v>2</v>
      </c>
      <c r="D138" s="81">
        <f t="shared" si="6"/>
        <v>12</v>
      </c>
      <c r="E138" s="81">
        <v>0</v>
      </c>
      <c r="F138" s="139">
        <v>1</v>
      </c>
    </row>
    <row r="139" spans="1:6" ht="23.25" customHeight="1">
      <c r="A139" s="143" t="s">
        <v>318</v>
      </c>
      <c r="B139" s="88">
        <v>14</v>
      </c>
      <c r="C139" s="81">
        <v>7</v>
      </c>
      <c r="D139" s="81">
        <f t="shared" si="6"/>
        <v>7</v>
      </c>
      <c r="E139" s="81">
        <v>0</v>
      </c>
      <c r="F139" s="139">
        <v>2</v>
      </c>
    </row>
    <row r="140" spans="1:6" ht="43.5" customHeight="1">
      <c r="A140" s="191" t="s">
        <v>52</v>
      </c>
      <c r="B140" s="191"/>
      <c r="C140" s="191"/>
      <c r="D140" s="191"/>
      <c r="E140" s="191"/>
      <c r="F140" s="191"/>
    </row>
    <row r="141" spans="1:6" ht="15.75">
      <c r="A141" s="143" t="s">
        <v>72</v>
      </c>
      <c r="B141" s="91">
        <v>1291</v>
      </c>
      <c r="C141" s="92">
        <v>925</v>
      </c>
      <c r="D141" s="92">
        <f aca="true" t="shared" si="7" ref="D141:D165">B141-C141</f>
        <v>366</v>
      </c>
      <c r="E141" s="92">
        <v>7</v>
      </c>
      <c r="F141" s="145">
        <v>27</v>
      </c>
    </row>
    <row r="142" spans="1:6" ht="15.75">
      <c r="A142" s="143" t="s">
        <v>74</v>
      </c>
      <c r="B142" s="91">
        <v>593</v>
      </c>
      <c r="C142" s="91">
        <v>599</v>
      </c>
      <c r="D142" s="92">
        <f t="shared" si="7"/>
        <v>-6</v>
      </c>
      <c r="E142" s="91">
        <v>28</v>
      </c>
      <c r="F142" s="145">
        <v>221</v>
      </c>
    </row>
    <row r="143" spans="1:6" ht="15.75">
      <c r="A143" s="143" t="s">
        <v>80</v>
      </c>
      <c r="B143" s="91">
        <v>291</v>
      </c>
      <c r="C143" s="91">
        <v>474</v>
      </c>
      <c r="D143" s="92">
        <f t="shared" si="7"/>
        <v>-183</v>
      </c>
      <c r="E143" s="91">
        <v>5</v>
      </c>
      <c r="F143" s="145">
        <v>178</v>
      </c>
    </row>
    <row r="144" spans="1:6" ht="15.75">
      <c r="A144" s="143" t="s">
        <v>91</v>
      </c>
      <c r="B144" s="91">
        <v>159</v>
      </c>
      <c r="C144" s="92">
        <v>201</v>
      </c>
      <c r="D144" s="92">
        <f t="shared" si="7"/>
        <v>-42</v>
      </c>
      <c r="E144" s="92">
        <v>0</v>
      </c>
      <c r="F144" s="145">
        <v>12</v>
      </c>
    </row>
    <row r="145" spans="1:6" ht="15.75">
      <c r="A145" s="143" t="s">
        <v>106</v>
      </c>
      <c r="B145" s="88">
        <v>99</v>
      </c>
      <c r="C145" s="81">
        <v>163</v>
      </c>
      <c r="D145" s="81">
        <f t="shared" si="7"/>
        <v>-64</v>
      </c>
      <c r="E145" s="81">
        <v>10</v>
      </c>
      <c r="F145" s="139">
        <v>70</v>
      </c>
    </row>
    <row r="146" spans="1:6" ht="47.25">
      <c r="A146" s="143" t="s">
        <v>107</v>
      </c>
      <c r="B146" s="91">
        <v>97</v>
      </c>
      <c r="C146" s="92">
        <v>3</v>
      </c>
      <c r="D146" s="92">
        <f t="shared" si="7"/>
        <v>94</v>
      </c>
      <c r="E146" s="92">
        <v>0</v>
      </c>
      <c r="F146" s="139">
        <v>3</v>
      </c>
    </row>
    <row r="147" spans="1:6" ht="34.5" customHeight="1">
      <c r="A147" s="143" t="s">
        <v>115</v>
      </c>
      <c r="B147" s="91">
        <v>72</v>
      </c>
      <c r="C147" s="92">
        <v>94</v>
      </c>
      <c r="D147" s="92">
        <f t="shared" si="7"/>
        <v>-22</v>
      </c>
      <c r="E147" s="92">
        <v>0</v>
      </c>
      <c r="F147" s="145">
        <v>38</v>
      </c>
    </row>
    <row r="148" spans="1:6" ht="47.25">
      <c r="A148" s="143" t="s">
        <v>118</v>
      </c>
      <c r="B148" s="91">
        <v>65</v>
      </c>
      <c r="C148" s="92">
        <v>148</v>
      </c>
      <c r="D148" s="92">
        <f t="shared" si="7"/>
        <v>-83</v>
      </c>
      <c r="E148" s="92">
        <v>1</v>
      </c>
      <c r="F148" s="145">
        <v>49</v>
      </c>
    </row>
    <row r="149" spans="1:6" ht="15.75">
      <c r="A149" s="143" t="s">
        <v>120</v>
      </c>
      <c r="B149" s="91">
        <v>64</v>
      </c>
      <c r="C149" s="92">
        <v>64</v>
      </c>
      <c r="D149" s="92">
        <f t="shared" si="7"/>
        <v>0</v>
      </c>
      <c r="E149" s="92">
        <v>4</v>
      </c>
      <c r="F149" s="139">
        <v>27</v>
      </c>
    </row>
    <row r="150" spans="1:6" ht="31.5">
      <c r="A150" s="143" t="s">
        <v>319</v>
      </c>
      <c r="B150" s="91">
        <v>59</v>
      </c>
      <c r="C150" s="92">
        <v>103</v>
      </c>
      <c r="D150" s="92">
        <f t="shared" si="7"/>
        <v>-44</v>
      </c>
      <c r="E150" s="92">
        <v>0</v>
      </c>
      <c r="F150" s="139">
        <v>45</v>
      </c>
    </row>
    <row r="151" spans="1:6" ht="31.5">
      <c r="A151" s="143" t="s">
        <v>320</v>
      </c>
      <c r="B151" s="91">
        <v>45</v>
      </c>
      <c r="C151" s="92">
        <v>23</v>
      </c>
      <c r="D151" s="92">
        <f t="shared" si="7"/>
        <v>22</v>
      </c>
      <c r="E151" s="92">
        <v>0</v>
      </c>
      <c r="F151" s="145">
        <v>8</v>
      </c>
    </row>
    <row r="152" spans="1:6" ht="15.75">
      <c r="A152" s="143" t="s">
        <v>321</v>
      </c>
      <c r="B152" s="91">
        <v>42</v>
      </c>
      <c r="C152" s="92">
        <v>36</v>
      </c>
      <c r="D152" s="92">
        <f t="shared" si="7"/>
        <v>6</v>
      </c>
      <c r="E152" s="92">
        <v>8</v>
      </c>
      <c r="F152" s="145">
        <v>12</v>
      </c>
    </row>
    <row r="153" spans="1:6" ht="15.75">
      <c r="A153" s="143" t="s">
        <v>322</v>
      </c>
      <c r="B153" s="91">
        <v>42</v>
      </c>
      <c r="C153" s="92">
        <v>22</v>
      </c>
      <c r="D153" s="92">
        <f t="shared" si="7"/>
        <v>20</v>
      </c>
      <c r="E153" s="92">
        <v>0</v>
      </c>
      <c r="F153" s="139">
        <v>0</v>
      </c>
    </row>
    <row r="154" spans="1:6" ht="15.75">
      <c r="A154" s="143" t="s">
        <v>323</v>
      </c>
      <c r="B154" s="91">
        <v>40</v>
      </c>
      <c r="C154" s="92">
        <v>94</v>
      </c>
      <c r="D154" s="92">
        <f t="shared" si="7"/>
        <v>-54</v>
      </c>
      <c r="E154" s="92">
        <v>1</v>
      </c>
      <c r="F154" s="139">
        <v>37</v>
      </c>
    </row>
    <row r="155" spans="1:6" ht="15.75">
      <c r="A155" s="143" t="s">
        <v>324</v>
      </c>
      <c r="B155" s="91">
        <v>38</v>
      </c>
      <c r="C155" s="92">
        <v>11</v>
      </c>
      <c r="D155" s="92">
        <f t="shared" si="7"/>
        <v>27</v>
      </c>
      <c r="E155" s="92">
        <v>7</v>
      </c>
      <c r="F155" s="139">
        <v>6</v>
      </c>
    </row>
    <row r="156" spans="1:6" ht="15.75">
      <c r="A156" s="143" t="s">
        <v>325</v>
      </c>
      <c r="B156" s="91">
        <v>36</v>
      </c>
      <c r="C156" s="92">
        <v>112</v>
      </c>
      <c r="D156" s="92">
        <f t="shared" si="7"/>
        <v>-76</v>
      </c>
      <c r="E156" s="92">
        <v>0</v>
      </c>
      <c r="F156" s="139">
        <v>20</v>
      </c>
    </row>
    <row r="157" spans="1:6" ht="47.25">
      <c r="A157" s="143" t="s">
        <v>326</v>
      </c>
      <c r="B157" s="91">
        <v>36</v>
      </c>
      <c r="C157" s="92">
        <v>1</v>
      </c>
      <c r="D157" s="92">
        <f t="shared" si="7"/>
        <v>35</v>
      </c>
      <c r="E157" s="92">
        <v>0</v>
      </c>
      <c r="F157" s="139">
        <v>1</v>
      </c>
    </row>
    <row r="158" spans="1:6" ht="18.75" customHeight="1">
      <c r="A158" s="143" t="s">
        <v>327</v>
      </c>
      <c r="B158" s="91">
        <v>27</v>
      </c>
      <c r="C158" s="92">
        <v>22</v>
      </c>
      <c r="D158" s="92">
        <f t="shared" si="7"/>
        <v>5</v>
      </c>
      <c r="E158" s="92">
        <v>3</v>
      </c>
      <c r="F158" s="139">
        <v>7</v>
      </c>
    </row>
    <row r="159" spans="1:6" ht="15.75">
      <c r="A159" s="143" t="s">
        <v>328</v>
      </c>
      <c r="B159" s="91">
        <v>26</v>
      </c>
      <c r="C159" s="92">
        <v>51</v>
      </c>
      <c r="D159" s="92">
        <f t="shared" si="7"/>
        <v>-25</v>
      </c>
      <c r="E159" s="92">
        <v>0</v>
      </c>
      <c r="F159" s="139">
        <v>19</v>
      </c>
    </row>
    <row r="160" spans="1:6" ht="19.5" customHeight="1">
      <c r="A160" s="143" t="s">
        <v>329</v>
      </c>
      <c r="B160" s="91">
        <v>26</v>
      </c>
      <c r="C160" s="92">
        <v>43</v>
      </c>
      <c r="D160" s="92">
        <f t="shared" si="7"/>
        <v>-17</v>
      </c>
      <c r="E160" s="92">
        <v>0</v>
      </c>
      <c r="F160" s="139">
        <v>14</v>
      </c>
    </row>
    <row r="161" spans="1:6" ht="31.5">
      <c r="A161" s="143" t="s">
        <v>330</v>
      </c>
      <c r="B161" s="91">
        <v>25</v>
      </c>
      <c r="C161" s="92">
        <v>37</v>
      </c>
      <c r="D161" s="92">
        <f t="shared" si="7"/>
        <v>-12</v>
      </c>
      <c r="E161" s="92">
        <v>0</v>
      </c>
      <c r="F161" s="139">
        <v>20</v>
      </c>
    </row>
    <row r="162" spans="1:6" ht="21" customHeight="1">
      <c r="A162" s="143" t="s">
        <v>331</v>
      </c>
      <c r="B162" s="91">
        <v>25</v>
      </c>
      <c r="C162" s="92">
        <v>0</v>
      </c>
      <c r="D162" s="92">
        <f t="shared" si="7"/>
        <v>25</v>
      </c>
      <c r="E162" s="92">
        <v>12</v>
      </c>
      <c r="F162" s="139">
        <v>0</v>
      </c>
    </row>
    <row r="163" spans="1:6" ht="15.75">
      <c r="A163" s="143" t="s">
        <v>332</v>
      </c>
      <c r="B163" s="91">
        <v>25</v>
      </c>
      <c r="C163" s="92">
        <v>24</v>
      </c>
      <c r="D163" s="92">
        <f t="shared" si="7"/>
        <v>1</v>
      </c>
      <c r="E163" s="92">
        <v>0</v>
      </c>
      <c r="F163" s="139">
        <v>13</v>
      </c>
    </row>
    <row r="164" spans="1:6" ht="31.5">
      <c r="A164" s="143" t="s">
        <v>333</v>
      </c>
      <c r="B164" s="91">
        <v>23</v>
      </c>
      <c r="C164" s="92">
        <v>53</v>
      </c>
      <c r="D164" s="92">
        <f t="shared" si="7"/>
        <v>-30</v>
      </c>
      <c r="E164" s="92">
        <v>0</v>
      </c>
      <c r="F164" s="139">
        <v>23</v>
      </c>
    </row>
    <row r="165" spans="1:6" ht="15.75">
      <c r="A165" s="143" t="s">
        <v>334</v>
      </c>
      <c r="B165" s="91">
        <v>21</v>
      </c>
      <c r="C165" s="92">
        <v>0</v>
      </c>
      <c r="D165" s="92">
        <f t="shared" si="7"/>
        <v>21</v>
      </c>
      <c r="E165" s="92">
        <v>10</v>
      </c>
      <c r="F165" s="139">
        <v>0</v>
      </c>
    </row>
    <row r="166" spans="1:6" ht="29.25" customHeight="1">
      <c r="A166" s="191" t="s">
        <v>4</v>
      </c>
      <c r="B166" s="191"/>
      <c r="C166" s="191"/>
      <c r="D166" s="191"/>
      <c r="E166" s="191"/>
      <c r="F166" s="191"/>
    </row>
    <row r="167" spans="1:6" ht="18.75">
      <c r="A167" s="143" t="s">
        <v>73</v>
      </c>
      <c r="B167" s="141">
        <v>641</v>
      </c>
      <c r="C167" s="142">
        <v>1010</v>
      </c>
      <c r="D167" s="142">
        <f aca="true" t="shared" si="8" ref="D167:D186">B167-C167</f>
        <v>-369</v>
      </c>
      <c r="E167" s="142">
        <v>27</v>
      </c>
      <c r="F167" s="145">
        <v>362</v>
      </c>
    </row>
    <row r="168" spans="1:6" ht="32.25">
      <c r="A168" s="143" t="s">
        <v>79</v>
      </c>
      <c r="B168" s="141">
        <v>292</v>
      </c>
      <c r="C168" s="142">
        <v>351</v>
      </c>
      <c r="D168" s="142">
        <f t="shared" si="8"/>
        <v>-59</v>
      </c>
      <c r="E168" s="142">
        <v>33</v>
      </c>
      <c r="F168" s="145">
        <v>139</v>
      </c>
    </row>
    <row r="169" spans="1:6" ht="18.75">
      <c r="A169" s="143" t="s">
        <v>92</v>
      </c>
      <c r="B169" s="141">
        <v>152</v>
      </c>
      <c r="C169" s="142">
        <v>173</v>
      </c>
      <c r="D169" s="142">
        <f t="shared" si="8"/>
        <v>-21</v>
      </c>
      <c r="E169" s="142">
        <v>0</v>
      </c>
      <c r="F169" s="139">
        <v>23</v>
      </c>
    </row>
    <row r="170" spans="1:6" ht="18.75">
      <c r="A170" s="143" t="s">
        <v>94</v>
      </c>
      <c r="B170" s="140">
        <v>134</v>
      </c>
      <c r="C170" s="140">
        <v>69</v>
      </c>
      <c r="D170" s="140">
        <f t="shared" si="8"/>
        <v>65</v>
      </c>
      <c r="E170" s="140">
        <v>27</v>
      </c>
      <c r="F170" s="145">
        <v>29</v>
      </c>
    </row>
    <row r="171" spans="1:6" ht="18.75">
      <c r="A171" s="143" t="s">
        <v>96</v>
      </c>
      <c r="B171" s="140">
        <v>126</v>
      </c>
      <c r="C171" s="140">
        <v>34</v>
      </c>
      <c r="D171" s="140">
        <f t="shared" si="8"/>
        <v>92</v>
      </c>
      <c r="E171" s="140">
        <v>29</v>
      </c>
      <c r="F171" s="145">
        <v>15</v>
      </c>
    </row>
    <row r="172" spans="1:6" ht="18.75">
      <c r="A172" s="143" t="s">
        <v>100</v>
      </c>
      <c r="B172" s="140">
        <v>118</v>
      </c>
      <c r="C172" s="140">
        <v>84</v>
      </c>
      <c r="D172" s="140">
        <f t="shared" si="8"/>
        <v>34</v>
      </c>
      <c r="E172" s="140">
        <v>5</v>
      </c>
      <c r="F172" s="145">
        <v>28</v>
      </c>
    </row>
    <row r="173" spans="1:6" ht="15.75">
      <c r="A173" s="143" t="s">
        <v>101</v>
      </c>
      <c r="B173" s="91">
        <v>118</v>
      </c>
      <c r="C173" s="92">
        <v>208</v>
      </c>
      <c r="D173" s="92">
        <f t="shared" si="8"/>
        <v>-90</v>
      </c>
      <c r="E173" s="92">
        <v>7</v>
      </c>
      <c r="F173" s="145">
        <v>71</v>
      </c>
    </row>
    <row r="174" spans="1:6" ht="15.75">
      <c r="A174" s="143" t="s">
        <v>102</v>
      </c>
      <c r="B174" s="91">
        <v>114</v>
      </c>
      <c r="C174" s="92">
        <v>63</v>
      </c>
      <c r="D174" s="92">
        <f t="shared" si="8"/>
        <v>51</v>
      </c>
      <c r="E174" s="92">
        <v>4</v>
      </c>
      <c r="F174" s="145">
        <v>25</v>
      </c>
    </row>
    <row r="175" spans="1:6" ht="15.75">
      <c r="A175" s="143" t="s">
        <v>335</v>
      </c>
      <c r="B175" s="91">
        <v>57</v>
      </c>
      <c r="C175" s="92">
        <v>43</v>
      </c>
      <c r="D175" s="92">
        <f t="shared" si="8"/>
        <v>14</v>
      </c>
      <c r="E175" s="92">
        <v>4</v>
      </c>
      <c r="F175" s="145">
        <v>12</v>
      </c>
    </row>
    <row r="176" spans="1:6" ht="15.75">
      <c r="A176" s="143" t="s">
        <v>336</v>
      </c>
      <c r="B176" s="91">
        <v>52</v>
      </c>
      <c r="C176" s="92">
        <v>3</v>
      </c>
      <c r="D176" s="92">
        <f t="shared" si="8"/>
        <v>49</v>
      </c>
      <c r="E176" s="92">
        <v>19</v>
      </c>
      <c r="F176" s="145">
        <v>3</v>
      </c>
    </row>
    <row r="177" spans="1:6" ht="31.5">
      <c r="A177" s="143" t="s">
        <v>337</v>
      </c>
      <c r="B177" s="91">
        <v>44</v>
      </c>
      <c r="C177" s="92">
        <v>38</v>
      </c>
      <c r="D177" s="92">
        <f t="shared" si="8"/>
        <v>6</v>
      </c>
      <c r="E177" s="92">
        <v>8</v>
      </c>
      <c r="F177" s="145">
        <v>19</v>
      </c>
    </row>
    <row r="178" spans="1:6" ht="31.5">
      <c r="A178" s="143" t="s">
        <v>338</v>
      </c>
      <c r="B178" s="88">
        <v>32</v>
      </c>
      <c r="C178" s="81">
        <v>2</v>
      </c>
      <c r="D178" s="81">
        <f t="shared" si="8"/>
        <v>30</v>
      </c>
      <c r="E178" s="81">
        <v>4</v>
      </c>
      <c r="F178" s="139">
        <v>2</v>
      </c>
    </row>
    <row r="179" spans="1:6" ht="15.75">
      <c r="A179" s="163" t="s">
        <v>339</v>
      </c>
      <c r="B179" s="92">
        <v>30</v>
      </c>
      <c r="C179" s="92">
        <v>46</v>
      </c>
      <c r="D179" s="92">
        <f t="shared" si="8"/>
        <v>-16</v>
      </c>
      <c r="E179" s="92">
        <v>2</v>
      </c>
      <c r="F179" s="92">
        <v>16</v>
      </c>
    </row>
    <row r="180" spans="1:6" ht="15.75">
      <c r="A180" s="163" t="s">
        <v>340</v>
      </c>
      <c r="B180" s="92">
        <v>27</v>
      </c>
      <c r="C180" s="92">
        <v>14</v>
      </c>
      <c r="D180" s="92">
        <f t="shared" si="8"/>
        <v>13</v>
      </c>
      <c r="E180" s="92">
        <v>5</v>
      </c>
      <c r="F180" s="92">
        <v>5</v>
      </c>
    </row>
    <row r="181" spans="1:6" ht="15.75">
      <c r="A181" s="163" t="s">
        <v>341</v>
      </c>
      <c r="B181" s="92">
        <v>27</v>
      </c>
      <c r="C181" s="92">
        <v>1</v>
      </c>
      <c r="D181" s="92">
        <f t="shared" si="8"/>
        <v>26</v>
      </c>
      <c r="E181" s="92">
        <v>3</v>
      </c>
      <c r="F181" s="92">
        <v>0</v>
      </c>
    </row>
    <row r="182" spans="1:6" ht="15.75">
      <c r="A182" s="163" t="s">
        <v>342</v>
      </c>
      <c r="B182" s="92">
        <v>24</v>
      </c>
      <c r="C182" s="92">
        <v>11</v>
      </c>
      <c r="D182" s="92">
        <f t="shared" si="8"/>
        <v>13</v>
      </c>
      <c r="E182" s="92">
        <v>17</v>
      </c>
      <c r="F182" s="92">
        <v>4</v>
      </c>
    </row>
    <row r="183" spans="1:6" ht="15.75">
      <c r="A183" s="163" t="s">
        <v>343</v>
      </c>
      <c r="B183" s="92">
        <v>20</v>
      </c>
      <c r="C183" s="92">
        <v>19</v>
      </c>
      <c r="D183" s="92">
        <f t="shared" si="8"/>
        <v>1</v>
      </c>
      <c r="E183" s="92">
        <v>1</v>
      </c>
      <c r="F183" s="92">
        <v>9</v>
      </c>
    </row>
    <row r="184" spans="1:6" ht="15.75">
      <c r="A184" s="163" t="s">
        <v>344</v>
      </c>
      <c r="B184" s="92">
        <v>17</v>
      </c>
      <c r="C184" s="92">
        <v>34</v>
      </c>
      <c r="D184" s="92">
        <f t="shared" si="8"/>
        <v>-17</v>
      </c>
      <c r="E184" s="92">
        <v>1</v>
      </c>
      <c r="F184" s="92">
        <v>11</v>
      </c>
    </row>
    <row r="185" spans="1:6" ht="15.75">
      <c r="A185" s="163" t="s">
        <v>345</v>
      </c>
      <c r="B185" s="92">
        <v>11</v>
      </c>
      <c r="C185" s="92">
        <v>4</v>
      </c>
      <c r="D185" s="92">
        <f t="shared" si="8"/>
        <v>7</v>
      </c>
      <c r="E185" s="92">
        <v>0</v>
      </c>
      <c r="F185" s="92">
        <v>1</v>
      </c>
    </row>
    <row r="186" spans="1:6" ht="15.75">
      <c r="A186" s="163" t="s">
        <v>346</v>
      </c>
      <c r="B186" s="92">
        <v>10</v>
      </c>
      <c r="C186" s="92">
        <v>9</v>
      </c>
      <c r="D186" s="92">
        <f t="shared" si="8"/>
        <v>1</v>
      </c>
      <c r="E186" s="92">
        <v>10</v>
      </c>
      <c r="F186" s="92">
        <v>3</v>
      </c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103:F103"/>
    <mergeCell ref="A140:F140"/>
    <mergeCell ref="A166:F166"/>
    <mergeCell ref="A8:F8"/>
    <mergeCell ref="A21:F21"/>
    <mergeCell ref="A33:F33"/>
    <mergeCell ref="A55:F55"/>
    <mergeCell ref="A71:F71"/>
    <mergeCell ref="A92:F92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77" r:id="rId1"/>
  <rowBreaks count="3" manualBreakCount="3">
    <brk id="54" max="255" man="1"/>
    <brk id="102" max="255" man="1"/>
    <brk id="15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5"/>
  <sheetViews>
    <sheetView zoomScalePageLayoutView="0" workbookViewId="0" topLeftCell="A1">
      <selection activeCell="B17" sqref="B17"/>
    </sheetView>
  </sheetViews>
  <sheetFormatPr defaultColWidth="10.28125" defaultRowHeight="15"/>
  <cols>
    <col min="1" max="1" width="3.28125" style="72" customWidth="1"/>
    <col min="2" max="2" width="65.57421875" style="83" customWidth="1"/>
    <col min="3" max="3" width="22.421875" style="131" customWidth="1"/>
    <col min="4" max="250" width="9.140625" style="72" customWidth="1"/>
    <col min="251" max="251" width="4.28125" style="72" customWidth="1"/>
    <col min="252" max="252" width="31.140625" style="72" customWidth="1"/>
    <col min="253" max="255" width="10.00390625" style="72" customWidth="1"/>
    <col min="256" max="16384" width="10.28125" style="72" customWidth="1"/>
  </cols>
  <sheetData>
    <row r="1" spans="1:256" ht="42.75" customHeight="1">
      <c r="A1" s="194" t="s">
        <v>68</v>
      </c>
      <c r="B1" s="194"/>
      <c r="C1" s="19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2:256" ht="12.75" customHeight="1">
      <c r="B2" s="194" t="s">
        <v>53</v>
      </c>
      <c r="C2" s="194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ht="2.25" customHeight="1" thickBot="1"/>
    <row r="4" spans="1:3" ht="46.5" customHeight="1">
      <c r="A4" s="132" t="s">
        <v>48</v>
      </c>
      <c r="B4" s="133" t="s">
        <v>44</v>
      </c>
      <c r="C4" s="134" t="s">
        <v>54</v>
      </c>
    </row>
    <row r="5" spans="1:256" ht="19.5" customHeight="1">
      <c r="A5" s="135">
        <v>1</v>
      </c>
      <c r="B5" s="148" t="s">
        <v>123</v>
      </c>
      <c r="C5" s="158">
        <v>15000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  <c r="IU5" s="94"/>
      <c r="IV5" s="94"/>
    </row>
    <row r="6" spans="1:256" ht="15" customHeight="1">
      <c r="A6" s="135">
        <v>2</v>
      </c>
      <c r="B6" s="148" t="s">
        <v>124</v>
      </c>
      <c r="C6" s="158">
        <v>13900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  <c r="IV6" s="94"/>
    </row>
    <row r="7" spans="1:256" ht="18.75" customHeight="1">
      <c r="A7" s="135">
        <v>3</v>
      </c>
      <c r="B7" s="148" t="s">
        <v>125</v>
      </c>
      <c r="C7" s="159">
        <v>10800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  <c r="IU7" s="94"/>
      <c r="IV7" s="94"/>
    </row>
    <row r="8" spans="1:256" ht="15.75">
      <c r="A8" s="135">
        <v>4</v>
      </c>
      <c r="B8" s="148" t="s">
        <v>126</v>
      </c>
      <c r="C8" s="158">
        <v>10000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  <c r="IV8" s="94"/>
    </row>
    <row r="9" spans="1:256" ht="12.75" customHeight="1">
      <c r="A9" s="135">
        <v>5</v>
      </c>
      <c r="B9" s="148" t="s">
        <v>127</v>
      </c>
      <c r="C9" s="158">
        <v>10000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</row>
    <row r="10" spans="1:256" ht="16.5" customHeight="1">
      <c r="A10" s="135">
        <v>6</v>
      </c>
      <c r="B10" s="148" t="s">
        <v>128</v>
      </c>
      <c r="C10" s="158">
        <v>10000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  <c r="IV10" s="94"/>
    </row>
    <row r="11" spans="1:256" ht="15.75">
      <c r="A11" s="135">
        <v>7</v>
      </c>
      <c r="B11" s="148" t="s">
        <v>129</v>
      </c>
      <c r="C11" s="158">
        <v>10000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  <c r="IV11" s="94"/>
    </row>
    <row r="12" spans="1:256" ht="15.75">
      <c r="A12" s="135">
        <v>8</v>
      </c>
      <c r="B12" s="148" t="s">
        <v>130</v>
      </c>
      <c r="C12" s="158">
        <v>10000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  <c r="IV12" s="94"/>
    </row>
    <row r="13" spans="1:256" ht="15.75">
      <c r="A13" s="135">
        <v>9</v>
      </c>
      <c r="B13" s="148" t="s">
        <v>131</v>
      </c>
      <c r="C13" s="158">
        <v>10000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  <c r="IV13" s="94"/>
    </row>
    <row r="14" spans="1:256" ht="15.75">
      <c r="A14" s="135">
        <v>10</v>
      </c>
      <c r="B14" s="148" t="s">
        <v>132</v>
      </c>
      <c r="C14" s="159">
        <v>10000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  <c r="IU14" s="94"/>
      <c r="IV14" s="94"/>
    </row>
    <row r="15" spans="1:256" ht="15.75">
      <c r="A15" s="135">
        <v>11</v>
      </c>
      <c r="B15" s="148" t="s">
        <v>133</v>
      </c>
      <c r="C15" s="159">
        <v>10000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</row>
    <row r="16" spans="1:256" ht="15.75">
      <c r="A16" s="135">
        <v>12</v>
      </c>
      <c r="B16" s="148" t="s">
        <v>134</v>
      </c>
      <c r="C16" s="159">
        <v>9381.31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  <c r="IT16" s="94"/>
      <c r="IU16" s="94"/>
      <c r="IV16" s="94"/>
    </row>
    <row r="17" spans="1:256" ht="18" customHeight="1">
      <c r="A17" s="135">
        <v>13</v>
      </c>
      <c r="B17" s="148" t="s">
        <v>135</v>
      </c>
      <c r="C17" s="159">
        <v>8500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  <c r="IT17" s="94"/>
      <c r="IU17" s="94"/>
      <c r="IV17" s="94"/>
    </row>
    <row r="18" spans="1:256" ht="15.75">
      <c r="A18" s="135">
        <v>14</v>
      </c>
      <c r="B18" s="148" t="s">
        <v>136</v>
      </c>
      <c r="C18" s="159">
        <v>8412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  <c r="IU18" s="94"/>
      <c r="IV18" s="94"/>
    </row>
    <row r="19" spans="1:256" ht="15.75">
      <c r="A19" s="135">
        <v>15</v>
      </c>
      <c r="B19" s="148" t="s">
        <v>137</v>
      </c>
      <c r="C19" s="159">
        <v>8300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</row>
    <row r="20" spans="1:256" ht="15.75">
      <c r="A20" s="135">
        <v>16</v>
      </c>
      <c r="B20" s="148" t="s">
        <v>138</v>
      </c>
      <c r="C20" s="159">
        <v>8300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</row>
    <row r="21" spans="1:256" ht="15.75">
      <c r="A21" s="135">
        <v>17</v>
      </c>
      <c r="B21" s="148" t="s">
        <v>139</v>
      </c>
      <c r="C21" s="159">
        <v>8000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  <c r="IV21" s="94"/>
    </row>
    <row r="22" spans="1:256" ht="15.75">
      <c r="A22" s="135">
        <v>18</v>
      </c>
      <c r="B22" s="148" t="s">
        <v>140</v>
      </c>
      <c r="C22" s="159">
        <v>8000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  <c r="IU22" s="94"/>
      <c r="IV22" s="94"/>
    </row>
    <row r="23" spans="1:256" ht="15.75">
      <c r="A23" s="135">
        <v>19</v>
      </c>
      <c r="B23" s="148" t="s">
        <v>141</v>
      </c>
      <c r="C23" s="159">
        <v>8000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  <c r="IV23" s="94"/>
    </row>
    <row r="24" spans="1:256" ht="15.75">
      <c r="A24" s="135">
        <v>20</v>
      </c>
      <c r="B24" s="148" t="s">
        <v>142</v>
      </c>
      <c r="C24" s="159">
        <v>8000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  <c r="IT24" s="94"/>
      <c r="IU24" s="94"/>
      <c r="IV24" s="94"/>
    </row>
    <row r="25" spans="1:256" ht="15.75" customHeight="1">
      <c r="A25" s="135">
        <v>21</v>
      </c>
      <c r="B25" s="148" t="s">
        <v>143</v>
      </c>
      <c r="C25" s="159">
        <v>8000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  <c r="IT25" s="94"/>
      <c r="IU25" s="94"/>
      <c r="IV25" s="94"/>
    </row>
    <row r="26" spans="1:256" ht="15.75">
      <c r="A26" s="135">
        <v>22</v>
      </c>
      <c r="B26" s="148" t="s">
        <v>144</v>
      </c>
      <c r="C26" s="159">
        <v>8000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  <c r="IT26" s="94"/>
      <c r="IU26" s="94"/>
      <c r="IV26" s="94"/>
    </row>
    <row r="27" spans="1:256" ht="15.75">
      <c r="A27" s="135">
        <v>23</v>
      </c>
      <c r="B27" s="148" t="s">
        <v>145</v>
      </c>
      <c r="C27" s="159">
        <v>7972.22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  <c r="IT27" s="94"/>
      <c r="IU27" s="94"/>
      <c r="IV27" s="94"/>
    </row>
    <row r="28" spans="1:256" ht="15.75">
      <c r="A28" s="135">
        <v>24</v>
      </c>
      <c r="B28" s="148" t="s">
        <v>146</v>
      </c>
      <c r="C28" s="159">
        <v>7825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  <c r="IT28" s="94"/>
      <c r="IU28" s="94"/>
      <c r="IV28" s="94"/>
    </row>
    <row r="29" spans="1:256" ht="16.5" customHeight="1">
      <c r="A29" s="135">
        <v>25</v>
      </c>
      <c r="B29" s="148" t="s">
        <v>147</v>
      </c>
      <c r="C29" s="158">
        <v>7500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  <c r="IT29" s="94"/>
      <c r="IU29" s="94"/>
      <c r="IV29" s="94"/>
    </row>
    <row r="30" spans="1:256" ht="15.75">
      <c r="A30" s="135">
        <v>26</v>
      </c>
      <c r="B30" s="148" t="s">
        <v>148</v>
      </c>
      <c r="C30" s="158">
        <v>7500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  <c r="IT30" s="94"/>
      <c r="IU30" s="94"/>
      <c r="IV30" s="94"/>
    </row>
    <row r="31" spans="1:256" ht="15.75">
      <c r="A31" s="135">
        <v>27</v>
      </c>
      <c r="B31" s="148" t="s">
        <v>149</v>
      </c>
      <c r="C31" s="159">
        <v>7500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  <c r="IT31" s="94"/>
      <c r="IU31" s="94"/>
      <c r="IV31" s="94"/>
    </row>
    <row r="32" spans="1:256" ht="15.75">
      <c r="A32" s="135">
        <v>28</v>
      </c>
      <c r="B32" s="148" t="s">
        <v>150</v>
      </c>
      <c r="C32" s="159">
        <v>7500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  <c r="IT32" s="94"/>
      <c r="IU32" s="94"/>
      <c r="IV32" s="94"/>
    </row>
    <row r="33" spans="1:256" ht="15.75">
      <c r="A33" s="135">
        <v>29</v>
      </c>
      <c r="B33" s="148" t="s">
        <v>151</v>
      </c>
      <c r="C33" s="159">
        <v>7473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  <c r="IR33" s="94"/>
      <c r="IS33" s="94"/>
      <c r="IT33" s="94"/>
      <c r="IU33" s="94"/>
      <c r="IV33" s="94"/>
    </row>
    <row r="34" spans="1:3" ht="15.75">
      <c r="A34" s="135">
        <v>30</v>
      </c>
      <c r="B34" s="148" t="s">
        <v>152</v>
      </c>
      <c r="C34" s="159">
        <v>7360.19</v>
      </c>
    </row>
    <row r="35" spans="1:3" ht="18" customHeight="1">
      <c r="A35" s="135">
        <v>31</v>
      </c>
      <c r="B35" s="148" t="s">
        <v>153</v>
      </c>
      <c r="C35" s="159">
        <v>7260</v>
      </c>
    </row>
    <row r="36" spans="1:3" ht="15.75">
      <c r="A36" s="135">
        <v>32</v>
      </c>
      <c r="B36" s="148" t="s">
        <v>154</v>
      </c>
      <c r="C36" s="159">
        <v>7234.6</v>
      </c>
    </row>
    <row r="37" spans="1:3" ht="15.75">
      <c r="A37" s="135">
        <v>33</v>
      </c>
      <c r="B37" s="148" t="s">
        <v>155</v>
      </c>
      <c r="C37" s="159">
        <v>7200</v>
      </c>
    </row>
    <row r="38" spans="1:3" ht="15.75">
      <c r="A38" s="135">
        <v>34</v>
      </c>
      <c r="B38" s="148" t="s">
        <v>156</v>
      </c>
      <c r="C38" s="159">
        <v>7200</v>
      </c>
    </row>
    <row r="39" spans="1:3" ht="15.75">
      <c r="A39" s="135">
        <v>35</v>
      </c>
      <c r="B39" s="148" t="s">
        <v>157</v>
      </c>
      <c r="C39" s="159">
        <v>7150</v>
      </c>
    </row>
    <row r="40" spans="1:3" ht="20.25" customHeight="1">
      <c r="A40" s="135">
        <v>36</v>
      </c>
      <c r="B40" s="148" t="s">
        <v>158</v>
      </c>
      <c r="C40" s="159">
        <v>7142.86</v>
      </c>
    </row>
    <row r="41" spans="1:3" ht="15.75">
      <c r="A41" s="135">
        <v>37</v>
      </c>
      <c r="B41" s="148" t="s">
        <v>159</v>
      </c>
      <c r="C41" s="159">
        <v>7130</v>
      </c>
    </row>
    <row r="42" spans="1:3" ht="15.75">
      <c r="A42" s="135">
        <v>38</v>
      </c>
      <c r="B42" s="148" t="s">
        <v>160</v>
      </c>
      <c r="C42" s="159">
        <v>7086.5</v>
      </c>
    </row>
    <row r="43" spans="1:3" ht="15.75">
      <c r="A43" s="135">
        <v>39</v>
      </c>
      <c r="B43" s="148" t="s">
        <v>161</v>
      </c>
      <c r="C43" s="159">
        <v>7012</v>
      </c>
    </row>
    <row r="44" spans="1:3" ht="15.75">
      <c r="A44" s="135">
        <v>40</v>
      </c>
      <c r="B44" s="148" t="s">
        <v>162</v>
      </c>
      <c r="C44" s="159">
        <v>7000</v>
      </c>
    </row>
    <row r="45" spans="1:3" ht="15" customHeight="1">
      <c r="A45" s="135">
        <v>41</v>
      </c>
      <c r="B45" s="148" t="s">
        <v>163</v>
      </c>
      <c r="C45" s="159">
        <v>6900</v>
      </c>
    </row>
    <row r="46" spans="1:3" ht="15.75">
      <c r="A46" s="135">
        <v>42</v>
      </c>
      <c r="B46" s="148" t="s">
        <v>164</v>
      </c>
      <c r="C46" s="159">
        <v>6900</v>
      </c>
    </row>
    <row r="47" spans="1:3" ht="17.25" customHeight="1">
      <c r="A47" s="135">
        <v>43</v>
      </c>
      <c r="B47" s="148" t="s">
        <v>165</v>
      </c>
      <c r="C47" s="159">
        <v>6750</v>
      </c>
    </row>
    <row r="48" spans="1:3" ht="15.75">
      <c r="A48" s="135">
        <v>44</v>
      </c>
      <c r="B48" s="148" t="s">
        <v>166</v>
      </c>
      <c r="C48" s="159">
        <v>6709.5</v>
      </c>
    </row>
    <row r="49" spans="1:3" ht="15.75">
      <c r="A49" s="135">
        <v>45</v>
      </c>
      <c r="B49" s="148" t="s">
        <v>167</v>
      </c>
      <c r="C49" s="159">
        <v>6700</v>
      </c>
    </row>
    <row r="50" spans="1:3" ht="13.5" customHeight="1">
      <c r="A50" s="135">
        <v>46</v>
      </c>
      <c r="B50" s="148" t="s">
        <v>168</v>
      </c>
      <c r="C50" s="159">
        <v>6690</v>
      </c>
    </row>
    <row r="51" spans="1:3" ht="13.5" customHeight="1">
      <c r="A51" s="135">
        <v>47</v>
      </c>
      <c r="B51" s="148" t="s">
        <v>169</v>
      </c>
      <c r="C51" s="159">
        <v>6641.29</v>
      </c>
    </row>
    <row r="52" spans="1:3" ht="15.75">
      <c r="A52" s="135">
        <v>48</v>
      </c>
      <c r="B52" s="148" t="s">
        <v>170</v>
      </c>
      <c r="C52" s="159">
        <v>6632.5</v>
      </c>
    </row>
    <row r="53" spans="1:3" ht="15.75">
      <c r="A53" s="135">
        <v>49</v>
      </c>
      <c r="B53" s="148" t="s">
        <v>171</v>
      </c>
      <c r="C53" s="159">
        <v>6623.56</v>
      </c>
    </row>
    <row r="54" spans="1:3" ht="16.5" thickBot="1">
      <c r="A54" s="136">
        <v>50</v>
      </c>
      <c r="B54" s="160" t="s">
        <v>172</v>
      </c>
      <c r="C54" s="161">
        <v>6500</v>
      </c>
    </row>
    <row r="55" ht="15.75">
      <c r="B55" s="157"/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17"/>
  <sheetViews>
    <sheetView view="pageBreakPreview" zoomScale="89" zoomScaleSheetLayoutView="89" zoomScalePageLayoutView="0" workbookViewId="0" topLeftCell="A1">
      <selection activeCell="A98" sqref="A98"/>
    </sheetView>
  </sheetViews>
  <sheetFormatPr defaultColWidth="8.8515625" defaultRowHeight="15"/>
  <cols>
    <col min="1" max="1" width="59.140625" style="72" customWidth="1"/>
    <col min="2" max="2" width="24.57421875" style="103" customWidth="1"/>
    <col min="3" max="16384" width="8.8515625" style="1" customWidth="1"/>
  </cols>
  <sheetData>
    <row r="1" spans="1:2" ht="58.5" customHeight="1">
      <c r="A1" s="195" t="s">
        <v>69</v>
      </c>
      <c r="B1" s="195"/>
    </row>
    <row r="2" spans="1:2" ht="15.75" customHeight="1">
      <c r="A2" s="196"/>
      <c r="B2" s="196"/>
    </row>
    <row r="3" spans="1:2" ht="44.25" customHeight="1" thickBot="1">
      <c r="A3" s="73" t="s">
        <v>44</v>
      </c>
      <c r="B3" s="95" t="s">
        <v>55</v>
      </c>
    </row>
    <row r="4" spans="1:2" ht="40.5" customHeight="1" thickTop="1">
      <c r="A4" s="96" t="s">
        <v>29</v>
      </c>
      <c r="B4" s="97">
        <v>6193</v>
      </c>
    </row>
    <row r="5" spans="1:2" ht="15.75">
      <c r="A5" s="89" t="s">
        <v>126</v>
      </c>
      <c r="B5" s="98">
        <v>10000</v>
      </c>
    </row>
    <row r="6" spans="1:2" ht="18" customHeight="1">
      <c r="A6" s="89" t="s">
        <v>127</v>
      </c>
      <c r="B6" s="98">
        <v>10000</v>
      </c>
    </row>
    <row r="7" spans="1:2" ht="15.75">
      <c r="A7" s="89" t="s">
        <v>128</v>
      </c>
      <c r="B7" s="98">
        <v>10000</v>
      </c>
    </row>
    <row r="8" spans="1:2" ht="15.75">
      <c r="A8" s="89" t="s">
        <v>147</v>
      </c>
      <c r="B8" s="98">
        <v>7500</v>
      </c>
    </row>
    <row r="9" spans="1:2" ht="15.75">
      <c r="A9" s="89" t="s">
        <v>148</v>
      </c>
      <c r="B9" s="99">
        <v>7500</v>
      </c>
    </row>
    <row r="10" spans="1:2" ht="15.75">
      <c r="A10" s="89" t="s">
        <v>152</v>
      </c>
      <c r="B10" s="99">
        <v>7360.19</v>
      </c>
    </row>
    <row r="11" spans="1:2" ht="15.75">
      <c r="A11" s="89" t="s">
        <v>153</v>
      </c>
      <c r="B11" s="99">
        <v>7260</v>
      </c>
    </row>
    <row r="12" spans="1:2" ht="19.5" customHeight="1">
      <c r="A12" s="89" t="s">
        <v>161</v>
      </c>
      <c r="B12" s="99">
        <v>7012</v>
      </c>
    </row>
    <row r="13" spans="1:2" ht="18" customHeight="1">
      <c r="A13" s="89" t="s">
        <v>165</v>
      </c>
      <c r="B13" s="99">
        <v>6750</v>
      </c>
    </row>
    <row r="14" spans="1:2" ht="15.75">
      <c r="A14" s="89" t="s">
        <v>166</v>
      </c>
      <c r="B14" s="99">
        <v>6709.5</v>
      </c>
    </row>
    <row r="15" spans="1:2" ht="16.5" customHeight="1">
      <c r="A15" s="89" t="s">
        <v>172</v>
      </c>
      <c r="B15" s="144">
        <v>6500</v>
      </c>
    </row>
    <row r="16" spans="1:2" ht="15" customHeight="1">
      <c r="A16" s="89" t="s">
        <v>173</v>
      </c>
      <c r="B16" s="99">
        <v>6500</v>
      </c>
    </row>
    <row r="17" spans="1:2" ht="16.5" thickBot="1">
      <c r="A17" s="89" t="s">
        <v>174</v>
      </c>
      <c r="B17" s="100">
        <v>6480</v>
      </c>
    </row>
    <row r="18" spans="1:2" ht="24" customHeight="1" thickTop="1">
      <c r="A18" s="96" t="s">
        <v>3</v>
      </c>
      <c r="B18" s="97">
        <v>4886</v>
      </c>
    </row>
    <row r="19" spans="1:2" ht="18" customHeight="1">
      <c r="A19" s="89" t="s">
        <v>129</v>
      </c>
      <c r="B19" s="138">
        <v>10000</v>
      </c>
    </row>
    <row r="20" spans="1:2" ht="18" customHeight="1">
      <c r="A20" s="89" t="s">
        <v>137</v>
      </c>
      <c r="B20" s="138">
        <v>8300</v>
      </c>
    </row>
    <row r="21" spans="1:2" ht="19.5" customHeight="1">
      <c r="A21" s="89" t="s">
        <v>159</v>
      </c>
      <c r="B21" s="138">
        <v>7130</v>
      </c>
    </row>
    <row r="22" spans="1:2" ht="15" customHeight="1">
      <c r="A22" s="89" t="s">
        <v>175</v>
      </c>
      <c r="B22" s="138">
        <v>6325</v>
      </c>
    </row>
    <row r="23" spans="1:2" ht="18.75" customHeight="1">
      <c r="A23" s="89" t="s">
        <v>176</v>
      </c>
      <c r="B23" s="138">
        <v>6000</v>
      </c>
    </row>
    <row r="24" spans="1:2" ht="18.75" customHeight="1">
      <c r="A24" s="89" t="s">
        <v>177</v>
      </c>
      <c r="B24" s="138">
        <v>6000</v>
      </c>
    </row>
    <row r="25" spans="1:2" ht="20.25" customHeight="1">
      <c r="A25" s="89" t="s">
        <v>178</v>
      </c>
      <c r="B25" s="138">
        <v>6000</v>
      </c>
    </row>
    <row r="26" spans="1:2" ht="21.75" customHeight="1">
      <c r="A26" s="89" t="s">
        <v>179</v>
      </c>
      <c r="B26" s="138">
        <v>6000</v>
      </c>
    </row>
    <row r="27" spans="1:2" ht="18" customHeight="1">
      <c r="A27" s="89" t="s">
        <v>180</v>
      </c>
      <c r="B27" s="138">
        <v>5912.5</v>
      </c>
    </row>
    <row r="28" spans="1:2" ht="18" customHeight="1">
      <c r="A28" s="89" t="s">
        <v>181</v>
      </c>
      <c r="B28" s="138">
        <v>5733.33</v>
      </c>
    </row>
    <row r="29" spans="1:2" ht="15.75" customHeight="1" thickBot="1">
      <c r="A29" s="89" t="s">
        <v>182</v>
      </c>
      <c r="B29" s="138">
        <v>5601</v>
      </c>
    </row>
    <row r="30" spans="1:2" ht="24.75" customHeight="1" thickTop="1">
      <c r="A30" s="96" t="s">
        <v>2</v>
      </c>
      <c r="B30" s="97">
        <v>5253</v>
      </c>
    </row>
    <row r="31" spans="1:2" ht="20.25" customHeight="1">
      <c r="A31" s="89" t="s">
        <v>130</v>
      </c>
      <c r="B31" s="98">
        <v>10000</v>
      </c>
    </row>
    <row r="32" spans="1:2" ht="20.25" customHeight="1">
      <c r="A32" s="89" t="s">
        <v>131</v>
      </c>
      <c r="B32" s="98">
        <v>10000</v>
      </c>
    </row>
    <row r="33" spans="1:2" ht="20.25" customHeight="1">
      <c r="A33" s="89" t="s">
        <v>135</v>
      </c>
      <c r="B33" s="98">
        <v>8500</v>
      </c>
    </row>
    <row r="34" spans="1:2" ht="20.25" customHeight="1">
      <c r="A34" s="89" t="s">
        <v>139</v>
      </c>
      <c r="B34" s="98">
        <v>8000</v>
      </c>
    </row>
    <row r="35" spans="1:2" ht="20.25" customHeight="1">
      <c r="A35" s="89" t="s">
        <v>149</v>
      </c>
      <c r="B35" s="98">
        <v>7500</v>
      </c>
    </row>
    <row r="36" spans="1:2" ht="28.5" customHeight="1">
      <c r="A36" s="89" t="s">
        <v>183</v>
      </c>
      <c r="B36" s="98">
        <v>6500</v>
      </c>
    </row>
    <row r="37" spans="1:2" ht="16.5" customHeight="1">
      <c r="A37" s="89" t="s">
        <v>184</v>
      </c>
      <c r="B37" s="98">
        <v>6489</v>
      </c>
    </row>
    <row r="38" spans="1:2" ht="20.25" customHeight="1">
      <c r="A38" s="89" t="s">
        <v>185</v>
      </c>
      <c r="B38" s="98">
        <v>6373.07</v>
      </c>
    </row>
    <row r="39" spans="1:2" ht="20.25" customHeight="1">
      <c r="A39" s="89" t="s">
        <v>186</v>
      </c>
      <c r="B39" s="98">
        <v>6000</v>
      </c>
    </row>
    <row r="40" spans="1:2" ht="20.25" customHeight="1">
      <c r="A40" s="89" t="s">
        <v>187</v>
      </c>
      <c r="B40" s="98">
        <v>5961</v>
      </c>
    </row>
    <row r="41" spans="1:2" ht="20.25" customHeight="1">
      <c r="A41" s="89" t="s">
        <v>188</v>
      </c>
      <c r="B41" s="98">
        <v>5500</v>
      </c>
    </row>
    <row r="42" spans="1:2" ht="22.5" customHeight="1" thickBot="1">
      <c r="A42" s="89" t="s">
        <v>189</v>
      </c>
      <c r="B42" s="98">
        <v>5489.6</v>
      </c>
    </row>
    <row r="43" spans="1:2" ht="36.75" customHeight="1" thickTop="1">
      <c r="A43" s="96" t="s">
        <v>1</v>
      </c>
      <c r="B43" s="97">
        <v>6700</v>
      </c>
    </row>
    <row r="44" spans="1:2" ht="19.5" customHeight="1">
      <c r="A44" s="93" t="s">
        <v>124</v>
      </c>
      <c r="B44" s="98">
        <v>13900</v>
      </c>
    </row>
    <row r="45" spans="1:2" ht="19.5" customHeight="1">
      <c r="A45" s="93" t="s">
        <v>155</v>
      </c>
      <c r="B45" s="98">
        <v>7200</v>
      </c>
    </row>
    <row r="46" spans="1:2" ht="19.5" customHeight="1">
      <c r="A46" s="93" t="s">
        <v>160</v>
      </c>
      <c r="B46" s="98">
        <v>7086.5</v>
      </c>
    </row>
    <row r="47" spans="1:2" ht="19.5" customHeight="1">
      <c r="A47" s="93" t="s">
        <v>190</v>
      </c>
      <c r="B47" s="98">
        <v>6000</v>
      </c>
    </row>
    <row r="48" spans="1:2" ht="19.5" customHeight="1">
      <c r="A48" s="93" t="s">
        <v>191</v>
      </c>
      <c r="B48" s="98">
        <v>5916.67</v>
      </c>
    </row>
    <row r="49" spans="1:2" ht="19.5" customHeight="1">
      <c r="A49" s="93" t="s">
        <v>192</v>
      </c>
      <c r="B49" s="98">
        <v>5500</v>
      </c>
    </row>
    <row r="50" spans="1:2" ht="19.5" customHeight="1">
      <c r="A50" s="93" t="s">
        <v>193</v>
      </c>
      <c r="B50" s="98">
        <v>5300</v>
      </c>
    </row>
    <row r="51" spans="1:2" ht="20.25" customHeight="1" thickBot="1">
      <c r="A51" s="93" t="s">
        <v>194</v>
      </c>
      <c r="B51" s="98">
        <v>5200</v>
      </c>
    </row>
    <row r="52" spans="1:2" ht="22.5" customHeight="1" thickTop="1">
      <c r="A52" s="96" t="s">
        <v>5</v>
      </c>
      <c r="B52" s="97">
        <v>4842</v>
      </c>
    </row>
    <row r="53" spans="1:2" ht="19.5" customHeight="1">
      <c r="A53" s="90" t="s">
        <v>168</v>
      </c>
      <c r="B53" s="98">
        <v>6690</v>
      </c>
    </row>
    <row r="54" spans="1:2" ht="19.5" customHeight="1">
      <c r="A54" s="90" t="s">
        <v>195</v>
      </c>
      <c r="B54" s="98">
        <v>6044.8</v>
      </c>
    </row>
    <row r="55" spans="1:2" ht="19.5" customHeight="1">
      <c r="A55" s="90" t="s">
        <v>196</v>
      </c>
      <c r="B55" s="98">
        <v>5365.7</v>
      </c>
    </row>
    <row r="56" spans="1:2" ht="19.5" customHeight="1">
      <c r="A56" s="90" t="s">
        <v>197</v>
      </c>
      <c r="B56" s="98">
        <v>5000</v>
      </c>
    </row>
    <row r="57" spans="1:2" ht="19.5" customHeight="1">
      <c r="A57" s="90" t="s">
        <v>198</v>
      </c>
      <c r="B57" s="98">
        <v>5000</v>
      </c>
    </row>
    <row r="58" spans="1:2" ht="19.5" customHeight="1">
      <c r="A58" s="90" t="s">
        <v>199</v>
      </c>
      <c r="B58" s="98">
        <v>4909.74</v>
      </c>
    </row>
    <row r="59" spans="1:2" ht="19.5" customHeight="1">
      <c r="A59" s="90" t="s">
        <v>200</v>
      </c>
      <c r="B59" s="98">
        <v>4719.91</v>
      </c>
    </row>
    <row r="60" spans="1:2" ht="19.5" customHeight="1">
      <c r="A60" s="90" t="s">
        <v>201</v>
      </c>
      <c r="B60" s="98">
        <v>4709.13</v>
      </c>
    </row>
    <row r="61" spans="1:2" ht="19.5" customHeight="1">
      <c r="A61" s="90" t="s">
        <v>202</v>
      </c>
      <c r="B61" s="98">
        <v>4357.22</v>
      </c>
    </row>
    <row r="62" spans="1:2" ht="65.25" customHeight="1">
      <c r="A62" s="101" t="s">
        <v>30</v>
      </c>
      <c r="B62" s="102">
        <v>6513</v>
      </c>
    </row>
    <row r="63" spans="1:2" ht="22.5" customHeight="1">
      <c r="A63" s="89" t="s">
        <v>158</v>
      </c>
      <c r="B63" s="98">
        <v>7142.86</v>
      </c>
    </row>
    <row r="64" spans="1:2" ht="19.5" customHeight="1">
      <c r="A64" s="89" t="s">
        <v>203</v>
      </c>
      <c r="B64" s="98">
        <v>6500</v>
      </c>
    </row>
    <row r="65" spans="1:2" ht="19.5" customHeight="1">
      <c r="A65" s="89" t="s">
        <v>204</v>
      </c>
      <c r="B65" s="98">
        <v>4800</v>
      </c>
    </row>
    <row r="66" spans="1:2" ht="17.25" customHeight="1">
      <c r="A66" s="89" t="s">
        <v>205</v>
      </c>
      <c r="B66" s="98">
        <v>4173</v>
      </c>
    </row>
    <row r="67" spans="1:2" ht="36" customHeight="1">
      <c r="A67" s="101" t="s">
        <v>6</v>
      </c>
      <c r="B67" s="102">
        <v>5948</v>
      </c>
    </row>
    <row r="68" spans="1:2" ht="17.25" customHeight="1">
      <c r="A68" s="89" t="s">
        <v>125</v>
      </c>
      <c r="B68" s="98">
        <v>10800</v>
      </c>
    </row>
    <row r="69" spans="1:2" ht="18.75" customHeight="1">
      <c r="A69" s="89" t="s">
        <v>134</v>
      </c>
      <c r="B69" s="98">
        <v>9381.31</v>
      </c>
    </row>
    <row r="70" spans="1:2" ht="18.75" customHeight="1">
      <c r="A70" s="89" t="s">
        <v>140</v>
      </c>
      <c r="B70" s="98">
        <v>8000</v>
      </c>
    </row>
    <row r="71" spans="1:2" ht="18.75" customHeight="1">
      <c r="A71" s="89" t="s">
        <v>141</v>
      </c>
      <c r="B71" s="98">
        <v>8000</v>
      </c>
    </row>
    <row r="72" spans="1:2" ht="19.5" customHeight="1">
      <c r="A72" s="89" t="s">
        <v>145</v>
      </c>
      <c r="B72" s="98">
        <v>7972.22</v>
      </c>
    </row>
    <row r="73" spans="1:2" ht="18.75" customHeight="1">
      <c r="A73" s="89" t="s">
        <v>151</v>
      </c>
      <c r="B73" s="98">
        <v>7473</v>
      </c>
    </row>
    <row r="74" spans="1:2" ht="18.75" customHeight="1">
      <c r="A74" s="89" t="s">
        <v>154</v>
      </c>
      <c r="B74" s="98">
        <v>7234.6</v>
      </c>
    </row>
    <row r="75" spans="1:2" ht="18.75" customHeight="1">
      <c r="A75" s="89" t="s">
        <v>156</v>
      </c>
      <c r="B75" s="98">
        <v>7200</v>
      </c>
    </row>
    <row r="76" spans="1:2" ht="18.75" customHeight="1">
      <c r="A76" s="89" t="s">
        <v>157</v>
      </c>
      <c r="B76" s="98">
        <v>7150</v>
      </c>
    </row>
    <row r="77" spans="1:2" ht="18.75" customHeight="1">
      <c r="A77" s="89" t="s">
        <v>163</v>
      </c>
      <c r="B77" s="98">
        <v>6900</v>
      </c>
    </row>
    <row r="78" spans="1:2" ht="15.75" customHeight="1">
      <c r="A78" s="89" t="s">
        <v>170</v>
      </c>
      <c r="B78" s="98">
        <v>6632.5</v>
      </c>
    </row>
    <row r="79" spans="1:2" ht="18.75" customHeight="1">
      <c r="A79" s="89" t="s">
        <v>171</v>
      </c>
      <c r="B79" s="98">
        <v>6623.56</v>
      </c>
    </row>
    <row r="80" spans="1:2" ht="18.75" customHeight="1">
      <c r="A80" s="89" t="s">
        <v>206</v>
      </c>
      <c r="B80" s="98">
        <v>6500</v>
      </c>
    </row>
    <row r="81" spans="1:2" ht="18.75" customHeight="1">
      <c r="A81" s="89" t="s">
        <v>207</v>
      </c>
      <c r="B81" s="98">
        <v>6500</v>
      </c>
    </row>
    <row r="82" spans="1:2" ht="18.75" customHeight="1">
      <c r="A82" s="89" t="s">
        <v>208</v>
      </c>
      <c r="B82" s="98">
        <v>6319</v>
      </c>
    </row>
    <row r="83" spans="1:2" ht="18.75" customHeight="1">
      <c r="A83" s="89" t="s">
        <v>209</v>
      </c>
      <c r="B83" s="98">
        <v>6303</v>
      </c>
    </row>
    <row r="84" spans="1:2" ht="18.75" customHeight="1">
      <c r="A84" s="89" t="s">
        <v>210</v>
      </c>
      <c r="B84" s="98">
        <v>6288.78</v>
      </c>
    </row>
    <row r="85" spans="1:2" ht="18" customHeight="1">
      <c r="A85" s="89" t="s">
        <v>211</v>
      </c>
      <c r="B85" s="98">
        <v>6162.5</v>
      </c>
    </row>
    <row r="86" spans="1:2" ht="18.75" customHeight="1">
      <c r="A86" s="89" t="s">
        <v>212</v>
      </c>
      <c r="B86" s="98">
        <v>6029.72</v>
      </c>
    </row>
    <row r="87" spans="1:2" ht="18.75" customHeight="1">
      <c r="A87" s="89" t="s">
        <v>213</v>
      </c>
      <c r="B87" s="98">
        <v>6000</v>
      </c>
    </row>
    <row r="88" spans="1:2" ht="18.75" customHeight="1">
      <c r="A88" s="89" t="s">
        <v>214</v>
      </c>
      <c r="B88" s="98">
        <v>6000</v>
      </c>
    </row>
    <row r="89" spans="1:2" ht="20.25" customHeight="1">
      <c r="A89" s="89" t="s">
        <v>215</v>
      </c>
      <c r="B89" s="98">
        <v>5984.46</v>
      </c>
    </row>
    <row r="90" spans="1:2" ht="78" customHeight="1">
      <c r="A90" s="101" t="s">
        <v>7</v>
      </c>
      <c r="B90" s="102">
        <v>6038</v>
      </c>
    </row>
    <row r="91" spans="1:2" ht="15.75">
      <c r="A91" s="93" t="s">
        <v>123</v>
      </c>
      <c r="B91" s="99">
        <v>15000</v>
      </c>
    </row>
    <row r="92" spans="1:2" ht="21" customHeight="1">
      <c r="A92" s="93" t="s">
        <v>132</v>
      </c>
      <c r="B92" s="99">
        <v>10000</v>
      </c>
    </row>
    <row r="93" spans="1:2" ht="19.5" customHeight="1">
      <c r="A93" s="93" t="s">
        <v>133</v>
      </c>
      <c r="B93" s="99">
        <v>10000</v>
      </c>
    </row>
    <row r="94" spans="1:2" ht="19.5" customHeight="1">
      <c r="A94" s="93" t="s">
        <v>136</v>
      </c>
      <c r="B94" s="99">
        <v>8412</v>
      </c>
    </row>
    <row r="95" spans="1:2" ht="19.5" customHeight="1">
      <c r="A95" s="93" t="s">
        <v>138</v>
      </c>
      <c r="B95" s="99">
        <v>8300</v>
      </c>
    </row>
    <row r="96" spans="1:2" ht="19.5" customHeight="1">
      <c r="A96" s="93" t="s">
        <v>142</v>
      </c>
      <c r="B96" s="99">
        <v>8000</v>
      </c>
    </row>
    <row r="97" spans="1:2" ht="19.5" customHeight="1">
      <c r="A97" s="93" t="s">
        <v>143</v>
      </c>
      <c r="B97" s="99">
        <v>8000</v>
      </c>
    </row>
    <row r="98" spans="1:2" ht="19.5" customHeight="1">
      <c r="A98" s="93" t="s">
        <v>144</v>
      </c>
      <c r="B98" s="99">
        <v>8000</v>
      </c>
    </row>
    <row r="99" spans="1:2" ht="19.5" customHeight="1">
      <c r="A99" s="93" t="s">
        <v>146</v>
      </c>
      <c r="B99" s="99">
        <v>7825</v>
      </c>
    </row>
    <row r="100" spans="1:2" ht="19.5" customHeight="1">
      <c r="A100" s="93" t="s">
        <v>150</v>
      </c>
      <c r="B100" s="99">
        <v>7500</v>
      </c>
    </row>
    <row r="101" spans="1:2" ht="19.5" customHeight="1">
      <c r="A101" s="93" t="s">
        <v>162</v>
      </c>
      <c r="B101" s="99">
        <v>7000</v>
      </c>
    </row>
    <row r="102" spans="1:2" ht="19.5" customHeight="1">
      <c r="A102" s="93" t="s">
        <v>164</v>
      </c>
      <c r="B102" s="99">
        <v>6900</v>
      </c>
    </row>
    <row r="103" spans="1:2" ht="19.5" customHeight="1">
      <c r="A103" s="93" t="s">
        <v>167</v>
      </c>
      <c r="B103" s="99">
        <v>6700</v>
      </c>
    </row>
    <row r="104" spans="1:2" ht="19.5" customHeight="1">
      <c r="A104" s="93" t="s">
        <v>169</v>
      </c>
      <c r="B104" s="99">
        <v>6641.29</v>
      </c>
    </row>
    <row r="105" spans="1:2" ht="19.5" customHeight="1">
      <c r="A105" s="93" t="s">
        <v>216</v>
      </c>
      <c r="B105" s="99">
        <v>6336.5</v>
      </c>
    </row>
    <row r="106" spans="1:2" ht="19.5" customHeight="1">
      <c r="A106" s="93" t="s">
        <v>217</v>
      </c>
      <c r="B106" s="99">
        <v>6300</v>
      </c>
    </row>
    <row r="107" spans="1:2" ht="19.5" customHeight="1">
      <c r="A107" s="93" t="s">
        <v>218</v>
      </c>
      <c r="B107" s="99">
        <v>6200</v>
      </c>
    </row>
    <row r="108" spans="1:2" ht="35.25" customHeight="1">
      <c r="A108" s="101" t="s">
        <v>4</v>
      </c>
      <c r="B108" s="102">
        <v>4665</v>
      </c>
    </row>
    <row r="109" spans="1:2" ht="19.5" customHeight="1">
      <c r="A109" s="87" t="s">
        <v>219</v>
      </c>
      <c r="B109" s="99">
        <v>6000</v>
      </c>
    </row>
    <row r="110" spans="1:2" ht="19.5" customHeight="1">
      <c r="A110" s="87" t="s">
        <v>220</v>
      </c>
      <c r="B110" s="99">
        <v>5773.68</v>
      </c>
    </row>
    <row r="111" spans="1:2" ht="19.5" customHeight="1">
      <c r="A111" s="87" t="s">
        <v>221</v>
      </c>
      <c r="B111" s="99">
        <v>5700</v>
      </c>
    </row>
    <row r="112" spans="1:2" ht="19.5" customHeight="1">
      <c r="A112" s="87" t="s">
        <v>222</v>
      </c>
      <c r="B112" s="99">
        <v>5600</v>
      </c>
    </row>
    <row r="113" spans="1:2" ht="19.5" customHeight="1">
      <c r="A113" s="87" t="s">
        <v>223</v>
      </c>
      <c r="B113" s="99">
        <v>5500</v>
      </c>
    </row>
    <row r="114" spans="1:2" ht="19.5" customHeight="1">
      <c r="A114" s="87" t="s">
        <v>224</v>
      </c>
      <c r="B114" s="99">
        <v>5111.5</v>
      </c>
    </row>
    <row r="115" spans="1:2" ht="19.5" customHeight="1">
      <c r="A115" s="87" t="s">
        <v>225</v>
      </c>
      <c r="B115" s="99">
        <v>4637.04</v>
      </c>
    </row>
    <row r="116" spans="1:2" ht="19.5" customHeight="1">
      <c r="A116" s="87" t="s">
        <v>226</v>
      </c>
      <c r="B116" s="99">
        <v>4567</v>
      </c>
    </row>
    <row r="117" spans="1:2" ht="19.5" customHeight="1">
      <c r="A117" s="87" t="s">
        <v>227</v>
      </c>
      <c r="B117" s="99">
        <v>4472.96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tabSelected="1" view="pageBreakPreview" zoomScale="70" zoomScaleNormal="75" zoomScaleSheetLayoutView="70" zoomScalePageLayoutView="0" workbookViewId="0" topLeftCell="A1">
      <selection activeCell="F4" sqref="F4:F5"/>
    </sheetView>
  </sheetViews>
  <sheetFormatPr defaultColWidth="8.8515625" defaultRowHeight="15"/>
  <cols>
    <col min="1" max="1" width="41.00390625" style="6" customWidth="1"/>
    <col min="2" max="2" width="12.8515625" style="6" customWidth="1"/>
    <col min="3" max="3" width="13.28125" style="6" customWidth="1"/>
    <col min="4" max="4" width="13.00390625" style="6" customWidth="1"/>
    <col min="5" max="6" width="18.00390625" style="6" customWidth="1"/>
    <col min="7" max="7" width="12.421875" style="6" customWidth="1"/>
    <col min="8" max="8" width="8.8515625" style="6" customWidth="1"/>
    <col min="9" max="9" width="11.8515625" style="38" customWidth="1"/>
    <col min="10" max="10" width="9.28125" style="6" bestFit="1" customWidth="1"/>
    <col min="11" max="16384" width="8.8515625" style="6" customWidth="1"/>
  </cols>
  <sheetData>
    <row r="1" spans="1:9" s="2" customFormat="1" ht="30.75" customHeight="1">
      <c r="A1" s="197" t="s">
        <v>61</v>
      </c>
      <c r="B1" s="197"/>
      <c r="C1" s="197"/>
      <c r="D1" s="197"/>
      <c r="E1" s="197"/>
      <c r="F1" s="197"/>
      <c r="G1" s="197"/>
      <c r="I1" s="37"/>
    </row>
    <row r="2" spans="1:9" s="2" customFormat="1" ht="19.5" customHeight="1">
      <c r="A2" s="198" t="s">
        <v>38</v>
      </c>
      <c r="B2" s="198"/>
      <c r="C2" s="198"/>
      <c r="D2" s="198"/>
      <c r="E2" s="198"/>
      <c r="F2" s="198"/>
      <c r="G2" s="198"/>
      <c r="I2" s="37"/>
    </row>
    <row r="3" spans="1:9" s="4" customFormat="1" ht="13.5" customHeight="1" thickBot="1">
      <c r="A3" s="3"/>
      <c r="B3" s="3"/>
      <c r="C3" s="3"/>
      <c r="D3" s="3"/>
      <c r="E3" s="3"/>
      <c r="F3" s="3"/>
      <c r="I3" s="38"/>
    </row>
    <row r="4" spans="1:9" s="4" customFormat="1" ht="40.5" customHeight="1">
      <c r="A4" s="199"/>
      <c r="B4" s="174" t="s">
        <v>64</v>
      </c>
      <c r="C4" s="175"/>
      <c r="D4" s="201" t="s">
        <v>32</v>
      </c>
      <c r="E4" s="213" t="s">
        <v>347</v>
      </c>
      <c r="F4" s="213" t="s">
        <v>348</v>
      </c>
      <c r="G4" s="178" t="s">
        <v>32</v>
      </c>
      <c r="I4" s="38"/>
    </row>
    <row r="5" spans="1:9" s="4" customFormat="1" ht="48.75" customHeight="1">
      <c r="A5" s="200"/>
      <c r="B5" s="53" t="s">
        <v>31</v>
      </c>
      <c r="C5" s="150" t="s">
        <v>58</v>
      </c>
      <c r="D5" s="177"/>
      <c r="E5" s="214"/>
      <c r="F5" s="214"/>
      <c r="G5" s="179"/>
      <c r="I5" s="38"/>
    </row>
    <row r="6" spans="1:9" s="4" customFormat="1" ht="24.75" customHeight="1">
      <c r="A6" s="24" t="s">
        <v>33</v>
      </c>
      <c r="B6" s="30">
        <v>19830</v>
      </c>
      <c r="C6" s="30">
        <v>17380</v>
      </c>
      <c r="D6" s="60">
        <f>ROUND(C6/B6*100,1)</f>
        <v>87.6</v>
      </c>
      <c r="E6" s="39">
        <v>6617</v>
      </c>
      <c r="F6" s="30">
        <v>5930</v>
      </c>
      <c r="G6" s="40">
        <f>ROUND(F6/E6*100,1)</f>
        <v>89.6</v>
      </c>
      <c r="I6" s="38"/>
    </row>
    <row r="7" spans="1:10" s="5" customFormat="1" ht="24.75" customHeight="1">
      <c r="A7" s="21" t="s">
        <v>39</v>
      </c>
      <c r="B7" s="41">
        <f>SUM(B9:B27)</f>
        <v>17766</v>
      </c>
      <c r="C7" s="41">
        <f>SUM(C9:C27)</f>
        <v>15782</v>
      </c>
      <c r="D7" s="60">
        <f aca="true" t="shared" si="0" ref="D7:D27">ROUND(C7/B7*100,1)</f>
        <v>88.8</v>
      </c>
      <c r="E7" s="59">
        <f>SUM(E9:E27)</f>
        <v>6102</v>
      </c>
      <c r="F7" s="59">
        <f>SUM(F9:F27)</f>
        <v>5510</v>
      </c>
      <c r="G7" s="40">
        <f>ROUND(F7/E7*100,1)</f>
        <v>90.3</v>
      </c>
      <c r="I7" s="38"/>
      <c r="J7" s="43"/>
    </row>
    <row r="8" spans="1:10" s="5" customFormat="1" ht="27" customHeight="1">
      <c r="A8" s="44" t="s">
        <v>9</v>
      </c>
      <c r="B8" s="45"/>
      <c r="C8" s="57"/>
      <c r="D8" s="64"/>
      <c r="E8" s="42"/>
      <c r="F8" s="57"/>
      <c r="G8" s="66"/>
      <c r="I8" s="38"/>
      <c r="J8" s="43"/>
    </row>
    <row r="9" spans="1:10" ht="36.75" customHeight="1">
      <c r="A9" s="46" t="s">
        <v>10</v>
      </c>
      <c r="B9" s="47">
        <v>3525</v>
      </c>
      <c r="C9" s="58">
        <v>3003</v>
      </c>
      <c r="D9" s="65">
        <f t="shared" si="0"/>
        <v>85.2</v>
      </c>
      <c r="E9" s="48">
        <v>1339</v>
      </c>
      <c r="F9" s="153">
        <v>1165</v>
      </c>
      <c r="G9" s="67">
        <f aca="true" t="shared" si="1" ref="G9:G27">ROUND(F9/E9*100,1)</f>
        <v>87</v>
      </c>
      <c r="H9" s="29"/>
      <c r="I9" s="49"/>
      <c r="J9" s="43"/>
    </row>
    <row r="10" spans="1:10" ht="35.25" customHeight="1">
      <c r="A10" s="22" t="s">
        <v>11</v>
      </c>
      <c r="B10" s="47">
        <v>138</v>
      </c>
      <c r="C10" s="58">
        <v>167</v>
      </c>
      <c r="D10" s="60">
        <f t="shared" si="0"/>
        <v>121</v>
      </c>
      <c r="E10" s="47">
        <v>56</v>
      </c>
      <c r="F10" s="153">
        <v>85</v>
      </c>
      <c r="G10" s="40">
        <f t="shared" si="1"/>
        <v>151.8</v>
      </c>
      <c r="I10" s="49"/>
      <c r="J10" s="43"/>
    </row>
    <row r="11" spans="1:16" s="19" customFormat="1" ht="23.25" customHeight="1">
      <c r="A11" s="22" t="s">
        <v>12</v>
      </c>
      <c r="B11" s="50">
        <v>3190</v>
      </c>
      <c r="C11" s="58">
        <v>2856</v>
      </c>
      <c r="D11" s="60">
        <f t="shared" si="0"/>
        <v>89.5</v>
      </c>
      <c r="E11" s="50">
        <v>1327</v>
      </c>
      <c r="F11" s="153">
        <v>1114</v>
      </c>
      <c r="G11" s="40">
        <f t="shared" si="1"/>
        <v>83.9</v>
      </c>
      <c r="I11" s="49"/>
      <c r="J11" s="43"/>
      <c r="K11" s="6"/>
      <c r="P11" s="6"/>
    </row>
    <row r="12" spans="1:17" ht="39.75" customHeight="1">
      <c r="A12" s="22" t="s">
        <v>13</v>
      </c>
      <c r="B12" s="50">
        <v>465</v>
      </c>
      <c r="C12" s="58">
        <v>419</v>
      </c>
      <c r="D12" s="60">
        <f t="shared" si="0"/>
        <v>90.1</v>
      </c>
      <c r="E12" s="50">
        <v>60</v>
      </c>
      <c r="F12" s="153">
        <v>63</v>
      </c>
      <c r="G12" s="40">
        <f t="shared" si="1"/>
        <v>105</v>
      </c>
      <c r="I12" s="49"/>
      <c r="J12" s="43"/>
      <c r="Q12" s="169"/>
    </row>
    <row r="13" spans="1:10" ht="35.25" customHeight="1">
      <c r="A13" s="22" t="s">
        <v>14</v>
      </c>
      <c r="B13" s="50">
        <v>115</v>
      </c>
      <c r="C13" s="58">
        <v>98</v>
      </c>
      <c r="D13" s="60">
        <f t="shared" si="0"/>
        <v>85.2</v>
      </c>
      <c r="E13" s="50">
        <v>40</v>
      </c>
      <c r="F13" s="153">
        <v>39</v>
      </c>
      <c r="G13" s="40">
        <f t="shared" si="1"/>
        <v>97.5</v>
      </c>
      <c r="I13" s="49"/>
      <c r="J13" s="43"/>
    </row>
    <row r="14" spans="1:10" ht="23.25" customHeight="1">
      <c r="A14" s="22" t="s">
        <v>15</v>
      </c>
      <c r="B14" s="50">
        <v>739</v>
      </c>
      <c r="C14" s="58">
        <v>618</v>
      </c>
      <c r="D14" s="60">
        <f t="shared" si="0"/>
        <v>83.6</v>
      </c>
      <c r="E14" s="50">
        <v>247</v>
      </c>
      <c r="F14" s="153">
        <v>212</v>
      </c>
      <c r="G14" s="40">
        <f t="shared" si="1"/>
        <v>85.8</v>
      </c>
      <c r="I14" s="49"/>
      <c r="J14" s="43"/>
    </row>
    <row r="15" spans="1:10" ht="37.5" customHeight="1">
      <c r="A15" s="22" t="s">
        <v>16</v>
      </c>
      <c r="B15" s="50">
        <v>2138</v>
      </c>
      <c r="C15" s="58">
        <v>2008</v>
      </c>
      <c r="D15" s="60">
        <f t="shared" si="0"/>
        <v>93.9</v>
      </c>
      <c r="E15" s="50">
        <v>850</v>
      </c>
      <c r="F15" s="153">
        <v>677</v>
      </c>
      <c r="G15" s="40">
        <f t="shared" si="1"/>
        <v>79.6</v>
      </c>
      <c r="I15" s="49"/>
      <c r="J15" s="43"/>
    </row>
    <row r="16" spans="1:10" ht="36" customHeight="1">
      <c r="A16" s="22" t="s">
        <v>17</v>
      </c>
      <c r="B16" s="50">
        <v>529</v>
      </c>
      <c r="C16" s="58">
        <v>534</v>
      </c>
      <c r="D16" s="60">
        <f t="shared" si="0"/>
        <v>100.9</v>
      </c>
      <c r="E16" s="50">
        <v>201</v>
      </c>
      <c r="F16" s="153">
        <v>217</v>
      </c>
      <c r="G16" s="40">
        <f t="shared" si="1"/>
        <v>108</v>
      </c>
      <c r="I16" s="49"/>
      <c r="J16" s="43"/>
    </row>
    <row r="17" spans="1:10" ht="34.5" customHeight="1">
      <c r="A17" s="22" t="s">
        <v>18</v>
      </c>
      <c r="B17" s="50">
        <v>467</v>
      </c>
      <c r="C17" s="58">
        <v>410</v>
      </c>
      <c r="D17" s="60">
        <f t="shared" si="0"/>
        <v>87.8</v>
      </c>
      <c r="E17" s="50">
        <v>166</v>
      </c>
      <c r="F17" s="153">
        <v>143</v>
      </c>
      <c r="G17" s="40">
        <f t="shared" si="1"/>
        <v>86.1</v>
      </c>
      <c r="I17" s="49"/>
      <c r="J17" s="43"/>
    </row>
    <row r="18" spans="1:10" ht="27" customHeight="1">
      <c r="A18" s="22" t="s">
        <v>19</v>
      </c>
      <c r="B18" s="50">
        <v>215</v>
      </c>
      <c r="C18" s="58">
        <v>207</v>
      </c>
      <c r="D18" s="60">
        <f t="shared" si="0"/>
        <v>96.3</v>
      </c>
      <c r="E18" s="50">
        <v>87</v>
      </c>
      <c r="F18" s="153">
        <v>77</v>
      </c>
      <c r="G18" s="40">
        <f t="shared" si="1"/>
        <v>88.5</v>
      </c>
      <c r="I18" s="49"/>
      <c r="J18" s="43"/>
    </row>
    <row r="19" spans="1:10" ht="27" customHeight="1">
      <c r="A19" s="22" t="s">
        <v>20</v>
      </c>
      <c r="B19" s="50">
        <v>388</v>
      </c>
      <c r="C19" s="58">
        <v>358</v>
      </c>
      <c r="D19" s="60">
        <f t="shared" si="0"/>
        <v>92.3</v>
      </c>
      <c r="E19" s="50">
        <v>144</v>
      </c>
      <c r="F19" s="153">
        <v>120</v>
      </c>
      <c r="G19" s="40">
        <f t="shared" si="1"/>
        <v>83.3</v>
      </c>
      <c r="I19" s="49"/>
      <c r="J19" s="43"/>
    </row>
    <row r="20" spans="1:10" ht="28.5" customHeight="1">
      <c r="A20" s="22" t="s">
        <v>21</v>
      </c>
      <c r="B20" s="50">
        <v>168</v>
      </c>
      <c r="C20" s="58">
        <v>133</v>
      </c>
      <c r="D20" s="60">
        <f t="shared" si="0"/>
        <v>79.2</v>
      </c>
      <c r="E20" s="50">
        <v>65</v>
      </c>
      <c r="F20" s="153">
        <v>44</v>
      </c>
      <c r="G20" s="40">
        <f t="shared" si="1"/>
        <v>67.7</v>
      </c>
      <c r="I20" s="49"/>
      <c r="J20" s="43"/>
    </row>
    <row r="21" spans="1:10" ht="39" customHeight="1">
      <c r="A21" s="22" t="s">
        <v>22</v>
      </c>
      <c r="B21" s="50">
        <v>247</v>
      </c>
      <c r="C21" s="58">
        <v>221</v>
      </c>
      <c r="D21" s="60">
        <f t="shared" si="0"/>
        <v>89.5</v>
      </c>
      <c r="E21" s="50">
        <v>77</v>
      </c>
      <c r="F21" s="153">
        <v>70</v>
      </c>
      <c r="G21" s="40">
        <f t="shared" si="1"/>
        <v>90.9</v>
      </c>
      <c r="I21" s="49"/>
      <c r="J21" s="43"/>
    </row>
    <row r="22" spans="1:10" ht="39.75" customHeight="1">
      <c r="A22" s="22" t="s">
        <v>23</v>
      </c>
      <c r="B22" s="50">
        <v>212</v>
      </c>
      <c r="C22" s="58">
        <v>178</v>
      </c>
      <c r="D22" s="60">
        <f t="shared" si="0"/>
        <v>84</v>
      </c>
      <c r="E22" s="50">
        <v>73</v>
      </c>
      <c r="F22" s="153">
        <v>50</v>
      </c>
      <c r="G22" s="40">
        <f t="shared" si="1"/>
        <v>68.5</v>
      </c>
      <c r="I22" s="49"/>
      <c r="J22" s="43"/>
    </row>
    <row r="23" spans="1:10" ht="37.5" customHeight="1">
      <c r="A23" s="22" t="s">
        <v>24</v>
      </c>
      <c r="B23" s="50">
        <v>3782</v>
      </c>
      <c r="C23" s="58">
        <v>3002</v>
      </c>
      <c r="D23" s="60">
        <f t="shared" si="0"/>
        <v>79.4</v>
      </c>
      <c r="E23" s="50">
        <v>886</v>
      </c>
      <c r="F23" s="153">
        <v>845</v>
      </c>
      <c r="G23" s="40">
        <f t="shared" si="1"/>
        <v>95.4</v>
      </c>
      <c r="I23" s="49"/>
      <c r="J23" s="43"/>
    </row>
    <row r="24" spans="1:10" ht="23.25" customHeight="1">
      <c r="A24" s="22" t="s">
        <v>25</v>
      </c>
      <c r="B24" s="50">
        <v>509</v>
      </c>
      <c r="C24" s="58">
        <v>520</v>
      </c>
      <c r="D24" s="60">
        <f t="shared" si="0"/>
        <v>102.2</v>
      </c>
      <c r="E24" s="50">
        <v>155</v>
      </c>
      <c r="F24" s="153">
        <v>155</v>
      </c>
      <c r="G24" s="40">
        <f t="shared" si="1"/>
        <v>100</v>
      </c>
      <c r="I24" s="49"/>
      <c r="J24" s="43"/>
    </row>
    <row r="25" spans="1:10" ht="36" customHeight="1">
      <c r="A25" s="22" t="s">
        <v>26</v>
      </c>
      <c r="B25" s="50">
        <v>644</v>
      </c>
      <c r="C25" s="58">
        <v>756</v>
      </c>
      <c r="D25" s="60">
        <f t="shared" si="0"/>
        <v>117.4</v>
      </c>
      <c r="E25" s="50">
        <v>190</v>
      </c>
      <c r="F25" s="153">
        <v>326</v>
      </c>
      <c r="G25" s="40">
        <f t="shared" si="1"/>
        <v>171.6</v>
      </c>
      <c r="I25" s="49"/>
      <c r="J25" s="43"/>
    </row>
    <row r="26" spans="1:10" ht="33" customHeight="1">
      <c r="A26" s="22" t="s">
        <v>27</v>
      </c>
      <c r="B26" s="50">
        <v>96</v>
      </c>
      <c r="C26" s="58">
        <v>86</v>
      </c>
      <c r="D26" s="60">
        <f t="shared" si="0"/>
        <v>89.6</v>
      </c>
      <c r="E26" s="50">
        <v>36</v>
      </c>
      <c r="F26" s="153">
        <v>39</v>
      </c>
      <c r="G26" s="40">
        <f t="shared" si="1"/>
        <v>108.3</v>
      </c>
      <c r="I26" s="49"/>
      <c r="J26" s="43"/>
    </row>
    <row r="27" spans="1:10" ht="24" customHeight="1" thickBot="1">
      <c r="A27" s="23" t="s">
        <v>28</v>
      </c>
      <c r="B27" s="51">
        <v>199</v>
      </c>
      <c r="C27" s="61">
        <v>208</v>
      </c>
      <c r="D27" s="62">
        <f t="shared" si="0"/>
        <v>104.5</v>
      </c>
      <c r="E27" s="51">
        <v>103</v>
      </c>
      <c r="F27" s="154">
        <v>69</v>
      </c>
      <c r="G27" s="63">
        <f t="shared" si="1"/>
        <v>67</v>
      </c>
      <c r="I27" s="49"/>
      <c r="J27" s="43"/>
    </row>
    <row r="28" spans="1:9" ht="18.75">
      <c r="A28" s="7"/>
      <c r="B28" s="17"/>
      <c r="E28" s="137"/>
      <c r="F28" s="52"/>
      <c r="I28" s="6"/>
    </row>
    <row r="29" spans="1:9" ht="18.75">
      <c r="A29" s="7"/>
      <c r="B29" s="7"/>
      <c r="F29" s="38"/>
      <c r="I29" s="6"/>
    </row>
    <row r="47" ht="14.25" customHeight="1"/>
    <row r="50" ht="13.5" customHeight="1"/>
    <row r="51" ht="13.5" customHeight="1"/>
  </sheetData>
  <sheetProtection/>
  <mergeCells count="8">
    <mergeCell ref="A1:G1"/>
    <mergeCell ref="A2:G2"/>
    <mergeCell ref="A4:A5"/>
    <mergeCell ref="D4:D5"/>
    <mergeCell ref="B4:C4"/>
    <mergeCell ref="G4:G5"/>
    <mergeCell ref="E4:E5"/>
    <mergeCell ref="F4:F5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E4" sqref="E4:F5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6" width="16.421875" style="6" customWidth="1"/>
    <col min="7" max="7" width="15.7109375" style="6" customWidth="1"/>
    <col min="8" max="16384" width="8.8515625" style="6" customWidth="1"/>
  </cols>
  <sheetData>
    <row r="1" spans="1:7" s="2" customFormat="1" ht="30.75" customHeight="1">
      <c r="A1" s="170" t="s">
        <v>62</v>
      </c>
      <c r="B1" s="170"/>
      <c r="C1" s="170"/>
      <c r="D1" s="170"/>
      <c r="E1" s="170"/>
      <c r="F1" s="170"/>
      <c r="G1" s="170"/>
    </row>
    <row r="2" spans="1:7" s="2" customFormat="1" ht="19.5" customHeight="1">
      <c r="A2" s="171" t="s">
        <v>34</v>
      </c>
      <c r="B2" s="171"/>
      <c r="C2" s="171"/>
      <c r="D2" s="171"/>
      <c r="E2" s="171"/>
      <c r="F2" s="171"/>
      <c r="G2" s="171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40.5" customHeight="1">
      <c r="A4" s="199"/>
      <c r="B4" s="174" t="s">
        <v>64</v>
      </c>
      <c r="C4" s="184"/>
      <c r="D4" s="202" t="s">
        <v>32</v>
      </c>
      <c r="E4" s="213" t="s">
        <v>347</v>
      </c>
      <c r="F4" s="213" t="s">
        <v>348</v>
      </c>
      <c r="G4" s="178" t="s">
        <v>32</v>
      </c>
    </row>
    <row r="5" spans="1:7" s="4" customFormat="1" ht="51.75" customHeight="1">
      <c r="A5" s="200"/>
      <c r="B5" s="10" t="s">
        <v>31</v>
      </c>
      <c r="C5" s="10" t="s">
        <v>58</v>
      </c>
      <c r="D5" s="177"/>
      <c r="E5" s="214"/>
      <c r="F5" s="214"/>
      <c r="G5" s="179"/>
    </row>
    <row r="6" spans="1:9" s="4" customFormat="1" ht="28.5" customHeight="1">
      <c r="A6" s="24" t="s">
        <v>33</v>
      </c>
      <c r="B6" s="30">
        <f>SUM(B7:B15)</f>
        <v>19829</v>
      </c>
      <c r="C6" s="30">
        <f>SUM(C7:C15)</f>
        <v>17380</v>
      </c>
      <c r="D6" s="9">
        <f>ROUND(C6/B6*100,1)</f>
        <v>87.6</v>
      </c>
      <c r="E6" s="30">
        <f>SUM(E7:E15)</f>
        <v>6616</v>
      </c>
      <c r="F6" s="30">
        <f>SUM(F7:F15)</f>
        <v>5930</v>
      </c>
      <c r="G6" s="105">
        <f>ROUND(F6/E6*100,1)</f>
        <v>89.6</v>
      </c>
      <c r="I6" s="31"/>
    </row>
    <row r="7" spans="1:9" s="5" customFormat="1" ht="45.75" customHeight="1">
      <c r="A7" s="106" t="s">
        <v>35</v>
      </c>
      <c r="B7" s="32">
        <v>2759</v>
      </c>
      <c r="C7" s="32">
        <v>2176</v>
      </c>
      <c r="D7" s="9">
        <f aca="true" t="shared" si="0" ref="D7:D15">ROUND(C7/B7*100,1)</f>
        <v>78.9</v>
      </c>
      <c r="E7" s="33">
        <v>898</v>
      </c>
      <c r="F7" s="32">
        <v>773</v>
      </c>
      <c r="G7" s="105">
        <f aca="true" t="shared" si="1" ref="G7:G15">ROUND(F7/E7*100,1)</f>
        <v>86.1</v>
      </c>
      <c r="H7" s="34"/>
      <c r="I7" s="31"/>
    </row>
    <row r="8" spans="1:9" s="5" customFormat="1" ht="25.5" customHeight="1">
      <c r="A8" s="106" t="s">
        <v>3</v>
      </c>
      <c r="B8" s="32">
        <v>1585</v>
      </c>
      <c r="C8" s="32">
        <v>1417</v>
      </c>
      <c r="D8" s="9">
        <f t="shared" si="0"/>
        <v>89.4</v>
      </c>
      <c r="E8" s="33">
        <v>524</v>
      </c>
      <c r="F8" s="32">
        <v>488</v>
      </c>
      <c r="G8" s="105">
        <f t="shared" si="1"/>
        <v>93.1</v>
      </c>
      <c r="H8" s="34"/>
      <c r="I8" s="31"/>
    </row>
    <row r="9" spans="1:9" ht="28.5" customHeight="1">
      <c r="A9" s="106" t="s">
        <v>2</v>
      </c>
      <c r="B9" s="35">
        <v>1628</v>
      </c>
      <c r="C9" s="32">
        <v>1522</v>
      </c>
      <c r="D9" s="9">
        <f t="shared" si="0"/>
        <v>93.5</v>
      </c>
      <c r="E9" s="33">
        <v>549</v>
      </c>
      <c r="F9" s="32">
        <v>558</v>
      </c>
      <c r="G9" s="105">
        <f t="shared" si="1"/>
        <v>101.6</v>
      </c>
      <c r="H9" s="34"/>
      <c r="I9" s="31"/>
    </row>
    <row r="10" spans="1:9" ht="28.5" customHeight="1">
      <c r="A10" s="106" t="s">
        <v>1</v>
      </c>
      <c r="B10" s="35">
        <v>767</v>
      </c>
      <c r="C10" s="32">
        <v>743</v>
      </c>
      <c r="D10" s="9">
        <f t="shared" si="0"/>
        <v>96.9</v>
      </c>
      <c r="E10" s="33">
        <v>269</v>
      </c>
      <c r="F10" s="32">
        <v>275</v>
      </c>
      <c r="G10" s="105">
        <f t="shared" si="1"/>
        <v>102.2</v>
      </c>
      <c r="H10" s="34"/>
      <c r="I10" s="31"/>
    </row>
    <row r="11" spans="1:9" s="19" customFormat="1" ht="31.5" customHeight="1">
      <c r="A11" s="106" t="s">
        <v>5</v>
      </c>
      <c r="B11" s="35">
        <v>2247</v>
      </c>
      <c r="C11" s="32">
        <v>2019</v>
      </c>
      <c r="D11" s="9">
        <f t="shared" si="0"/>
        <v>89.9</v>
      </c>
      <c r="E11" s="33">
        <v>773</v>
      </c>
      <c r="F11" s="32">
        <v>725</v>
      </c>
      <c r="G11" s="105">
        <f t="shared" si="1"/>
        <v>93.8</v>
      </c>
      <c r="H11" s="34"/>
      <c r="I11" s="31"/>
    </row>
    <row r="12" spans="1:9" ht="45" customHeight="1">
      <c r="A12" s="106" t="s">
        <v>30</v>
      </c>
      <c r="B12" s="35">
        <v>1589</v>
      </c>
      <c r="C12" s="32">
        <v>1374</v>
      </c>
      <c r="D12" s="9">
        <f t="shared" si="0"/>
        <v>86.5</v>
      </c>
      <c r="E12" s="33">
        <v>640</v>
      </c>
      <c r="F12" s="32">
        <v>568</v>
      </c>
      <c r="G12" s="105">
        <f t="shared" si="1"/>
        <v>88.8</v>
      </c>
      <c r="H12" s="34"/>
      <c r="I12" s="31"/>
    </row>
    <row r="13" spans="1:9" ht="25.5" customHeight="1">
      <c r="A13" s="106" t="s">
        <v>6</v>
      </c>
      <c r="B13" s="35">
        <v>2071</v>
      </c>
      <c r="C13" s="32">
        <v>1716</v>
      </c>
      <c r="D13" s="9">
        <f t="shared" si="0"/>
        <v>82.9</v>
      </c>
      <c r="E13" s="33">
        <v>738</v>
      </c>
      <c r="F13" s="32">
        <v>574</v>
      </c>
      <c r="G13" s="105">
        <f t="shared" si="1"/>
        <v>77.8</v>
      </c>
      <c r="H13" s="34"/>
      <c r="I13" s="31"/>
    </row>
    <row r="14" spans="1:9" ht="58.5" customHeight="1">
      <c r="A14" s="106" t="s">
        <v>7</v>
      </c>
      <c r="B14" s="35">
        <v>4406</v>
      </c>
      <c r="C14" s="32">
        <v>4047</v>
      </c>
      <c r="D14" s="9">
        <f t="shared" si="0"/>
        <v>91.9</v>
      </c>
      <c r="E14" s="33">
        <v>1258</v>
      </c>
      <c r="F14" s="32">
        <v>1147</v>
      </c>
      <c r="G14" s="105">
        <f t="shared" si="1"/>
        <v>91.2</v>
      </c>
      <c r="H14" s="34"/>
      <c r="I14" s="31"/>
    </row>
    <row r="15" spans="1:9" ht="42.75" customHeight="1" thickBot="1">
      <c r="A15" s="107" t="s">
        <v>37</v>
      </c>
      <c r="B15" s="108">
        <v>2777</v>
      </c>
      <c r="C15" s="109">
        <v>2366</v>
      </c>
      <c r="D15" s="110">
        <f t="shared" si="0"/>
        <v>85.2</v>
      </c>
      <c r="E15" s="111">
        <v>967</v>
      </c>
      <c r="F15" s="109">
        <v>822</v>
      </c>
      <c r="G15" s="112">
        <f t="shared" si="1"/>
        <v>85</v>
      </c>
      <c r="H15" s="34"/>
      <c r="I15" s="31"/>
    </row>
    <row r="16" ht="12.75">
      <c r="B16" s="36"/>
    </row>
    <row r="17" ht="12.75">
      <c r="B17" s="36"/>
    </row>
    <row r="18" ht="12.75">
      <c r="B18" s="36"/>
    </row>
    <row r="47" ht="14.25" customHeight="1"/>
    <row r="50" ht="13.5" customHeight="1"/>
    <row r="51" ht="13.5" customHeight="1"/>
  </sheetData>
  <sheetProtection/>
  <mergeCells count="8">
    <mergeCell ref="A1:G1"/>
    <mergeCell ref="A2:G2"/>
    <mergeCell ref="A4:A5"/>
    <mergeCell ref="D4:D5"/>
    <mergeCell ref="B4:C4"/>
    <mergeCell ref="G4:G5"/>
    <mergeCell ref="E4:E5"/>
    <mergeCell ref="F4:F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C21" sqref="C21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40.5" customHeight="1">
      <c r="A1" s="204" t="s">
        <v>70</v>
      </c>
      <c r="B1" s="204"/>
      <c r="C1" s="204"/>
      <c r="D1" s="204"/>
    </row>
    <row r="2" spans="1:4" s="2" customFormat="1" ht="19.5" customHeight="1">
      <c r="A2" s="171" t="s">
        <v>8</v>
      </c>
      <c r="B2" s="171"/>
      <c r="C2" s="171"/>
      <c r="D2" s="171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72"/>
      <c r="B4" s="205" t="s">
        <v>40</v>
      </c>
      <c r="C4" s="207" t="s">
        <v>41</v>
      </c>
      <c r="D4" s="209" t="s">
        <v>57</v>
      </c>
    </row>
    <row r="5" spans="1:4" s="4" customFormat="1" ht="59.25" customHeight="1">
      <c r="A5" s="173"/>
      <c r="B5" s="206"/>
      <c r="C5" s="208"/>
      <c r="D5" s="210"/>
    </row>
    <row r="6" spans="1:4" s="13" customFormat="1" ht="34.5" customHeight="1">
      <c r="A6" s="124" t="s">
        <v>33</v>
      </c>
      <c r="B6" s="68">
        <f>SUM(B9:B27)</f>
        <v>1321</v>
      </c>
      <c r="C6" s="68">
        <v>5930</v>
      </c>
      <c r="D6" s="125">
        <f>C6/B6</f>
        <v>4.4890234670704015</v>
      </c>
    </row>
    <row r="7" spans="1:4" s="13" customFormat="1" ht="24.75" customHeight="1">
      <c r="A7" s="124" t="s">
        <v>39</v>
      </c>
      <c r="B7" s="69" t="s">
        <v>42</v>
      </c>
      <c r="C7" s="68">
        <f>SUM(C9:C27)</f>
        <v>5510</v>
      </c>
      <c r="D7" s="125" t="str">
        <f>B7</f>
        <v>-</v>
      </c>
    </row>
    <row r="8" spans="1:4" s="13" customFormat="1" ht="31.5" customHeight="1">
      <c r="A8" s="127" t="s">
        <v>9</v>
      </c>
      <c r="B8" s="69"/>
      <c r="C8" s="69"/>
      <c r="D8" s="125"/>
    </row>
    <row r="9" spans="1:7" ht="54" customHeight="1">
      <c r="A9" s="22" t="s">
        <v>10</v>
      </c>
      <c r="B9" s="14">
        <v>27</v>
      </c>
      <c r="C9" s="155">
        <v>1165</v>
      </c>
      <c r="D9" s="126">
        <f aca="true" t="shared" si="0" ref="D9:D27">C9/B9</f>
        <v>43.148148148148145</v>
      </c>
      <c r="E9" s="16"/>
      <c r="G9" s="17"/>
    </row>
    <row r="10" spans="1:7" ht="35.25" customHeight="1">
      <c r="A10" s="22" t="s">
        <v>11</v>
      </c>
      <c r="B10" s="14">
        <v>1</v>
      </c>
      <c r="C10" s="155">
        <v>85</v>
      </c>
      <c r="D10" s="126">
        <f t="shared" si="0"/>
        <v>85</v>
      </c>
      <c r="E10" s="16"/>
      <c r="G10" s="17"/>
    </row>
    <row r="11" spans="1:7" s="19" customFormat="1" ht="20.25" customHeight="1">
      <c r="A11" s="22" t="s">
        <v>12</v>
      </c>
      <c r="B11" s="14">
        <v>258</v>
      </c>
      <c r="C11" s="155">
        <v>1114</v>
      </c>
      <c r="D11" s="126">
        <f t="shared" si="0"/>
        <v>4.317829457364341</v>
      </c>
      <c r="E11" s="16"/>
      <c r="F11" s="6"/>
      <c r="G11" s="17"/>
    </row>
    <row r="12" spans="1:9" ht="36" customHeight="1">
      <c r="A12" s="22" t="s">
        <v>13</v>
      </c>
      <c r="B12" s="14">
        <v>65</v>
      </c>
      <c r="C12" s="155">
        <v>63</v>
      </c>
      <c r="D12" s="126">
        <f t="shared" si="0"/>
        <v>0.9692307692307692</v>
      </c>
      <c r="E12" s="16"/>
      <c r="G12" s="17"/>
      <c r="I12" s="20"/>
    </row>
    <row r="13" spans="1:7" ht="30" customHeight="1">
      <c r="A13" s="22" t="s">
        <v>14</v>
      </c>
      <c r="B13" s="14">
        <v>48</v>
      </c>
      <c r="C13" s="155">
        <v>39</v>
      </c>
      <c r="D13" s="126">
        <f t="shared" si="0"/>
        <v>0.8125</v>
      </c>
      <c r="E13" s="16"/>
      <c r="G13" s="17"/>
    </row>
    <row r="14" spans="1:7" ht="19.5" customHeight="1">
      <c r="A14" s="22" t="s">
        <v>15</v>
      </c>
      <c r="B14" s="14">
        <v>61</v>
      </c>
      <c r="C14" s="155">
        <v>212</v>
      </c>
      <c r="D14" s="126">
        <f t="shared" si="0"/>
        <v>3.4754098360655736</v>
      </c>
      <c r="E14" s="16"/>
      <c r="G14" s="70"/>
    </row>
    <row r="15" spans="1:7" ht="48.75" customHeight="1">
      <c r="A15" s="22" t="s">
        <v>16</v>
      </c>
      <c r="B15" s="14">
        <v>148</v>
      </c>
      <c r="C15" s="155">
        <v>677</v>
      </c>
      <c r="D15" s="126">
        <f t="shared" si="0"/>
        <v>4.574324324324325</v>
      </c>
      <c r="E15" s="16"/>
      <c r="G15" s="17"/>
    </row>
    <row r="16" spans="1:7" ht="34.5" customHeight="1">
      <c r="A16" s="22" t="s">
        <v>17</v>
      </c>
      <c r="B16" s="14">
        <v>213</v>
      </c>
      <c r="C16" s="155">
        <v>217</v>
      </c>
      <c r="D16" s="126">
        <f t="shared" si="0"/>
        <v>1.0187793427230047</v>
      </c>
      <c r="E16" s="16"/>
      <c r="G16" s="17"/>
    </row>
    <row r="17" spans="1:7" ht="35.25" customHeight="1">
      <c r="A17" s="22" t="s">
        <v>18</v>
      </c>
      <c r="B17" s="14">
        <v>47</v>
      </c>
      <c r="C17" s="155">
        <v>143</v>
      </c>
      <c r="D17" s="126">
        <f t="shared" si="0"/>
        <v>3.0425531914893615</v>
      </c>
      <c r="E17" s="16"/>
      <c r="G17" s="17"/>
    </row>
    <row r="18" spans="1:7" ht="24" customHeight="1">
      <c r="A18" s="22" t="s">
        <v>19</v>
      </c>
      <c r="B18" s="14">
        <v>7</v>
      </c>
      <c r="C18" s="155">
        <v>77</v>
      </c>
      <c r="D18" s="126">
        <f t="shared" si="0"/>
        <v>11</v>
      </c>
      <c r="E18" s="16"/>
      <c r="G18" s="17"/>
    </row>
    <row r="19" spans="1:7" ht="17.25" customHeight="1">
      <c r="A19" s="22" t="s">
        <v>20</v>
      </c>
      <c r="B19" s="14">
        <v>47</v>
      </c>
      <c r="C19" s="155">
        <v>120</v>
      </c>
      <c r="D19" s="126">
        <f t="shared" si="0"/>
        <v>2.5531914893617023</v>
      </c>
      <c r="E19" s="16"/>
      <c r="G19" s="17"/>
    </row>
    <row r="20" spans="1:7" ht="18" customHeight="1">
      <c r="A20" s="22" t="s">
        <v>21</v>
      </c>
      <c r="B20" s="14">
        <v>52</v>
      </c>
      <c r="C20" s="155">
        <v>44</v>
      </c>
      <c r="D20" s="126">
        <f t="shared" si="0"/>
        <v>0.8461538461538461</v>
      </c>
      <c r="E20" s="16"/>
      <c r="G20" s="17"/>
    </row>
    <row r="21" spans="1:7" ht="32.25" customHeight="1">
      <c r="A21" s="22" t="s">
        <v>22</v>
      </c>
      <c r="B21" s="14">
        <v>11</v>
      </c>
      <c r="C21" s="155">
        <v>70</v>
      </c>
      <c r="D21" s="126">
        <f t="shared" si="0"/>
        <v>6.363636363636363</v>
      </c>
      <c r="E21" s="16"/>
      <c r="G21" s="71"/>
    </row>
    <row r="22" spans="1:7" ht="35.25" customHeight="1">
      <c r="A22" s="22" t="s">
        <v>23</v>
      </c>
      <c r="B22" s="14">
        <v>35</v>
      </c>
      <c r="C22" s="155">
        <v>50</v>
      </c>
      <c r="D22" s="126">
        <f t="shared" si="0"/>
        <v>1.4285714285714286</v>
      </c>
      <c r="E22" s="16"/>
      <c r="G22" s="17"/>
    </row>
    <row r="23" spans="1:7" ht="33" customHeight="1">
      <c r="A23" s="22" t="s">
        <v>24</v>
      </c>
      <c r="B23" s="14">
        <v>64</v>
      </c>
      <c r="C23" s="155">
        <v>845</v>
      </c>
      <c r="D23" s="126">
        <f t="shared" si="0"/>
        <v>13.203125</v>
      </c>
      <c r="E23" s="16"/>
      <c r="G23" s="17"/>
    </row>
    <row r="24" spans="1:7" ht="19.5" customHeight="1">
      <c r="A24" s="22" t="s">
        <v>25</v>
      </c>
      <c r="B24" s="14">
        <v>126</v>
      </c>
      <c r="C24" s="155">
        <v>155</v>
      </c>
      <c r="D24" s="126">
        <f t="shared" si="0"/>
        <v>1.2301587301587302</v>
      </c>
      <c r="E24" s="16"/>
      <c r="G24" s="17"/>
    </row>
    <row r="25" spans="1:7" ht="30.75" customHeight="1">
      <c r="A25" s="22" t="s">
        <v>26</v>
      </c>
      <c r="B25" s="14">
        <v>81</v>
      </c>
      <c r="C25" s="155">
        <v>326</v>
      </c>
      <c r="D25" s="126">
        <f t="shared" si="0"/>
        <v>4.0246913580246915</v>
      </c>
      <c r="E25" s="16"/>
      <c r="G25" s="17"/>
    </row>
    <row r="26" spans="1:7" ht="30.75" customHeight="1">
      <c r="A26" s="22" t="s">
        <v>27</v>
      </c>
      <c r="B26" s="14">
        <v>22</v>
      </c>
      <c r="C26" s="155">
        <v>39</v>
      </c>
      <c r="D26" s="126">
        <f t="shared" si="0"/>
        <v>1.7727272727272727</v>
      </c>
      <c r="E26" s="16"/>
      <c r="G26" s="17"/>
    </row>
    <row r="27" spans="1:7" ht="22.5" customHeight="1" thickBot="1">
      <c r="A27" s="23" t="s">
        <v>28</v>
      </c>
      <c r="B27" s="114">
        <v>8</v>
      </c>
      <c r="C27" s="156">
        <v>69</v>
      </c>
      <c r="D27" s="128">
        <f t="shared" si="0"/>
        <v>8.625</v>
      </c>
      <c r="E27" s="16"/>
      <c r="G27" s="17"/>
    </row>
    <row r="28" spans="1:7" ht="21.75" customHeight="1">
      <c r="A28" s="203"/>
      <c r="B28" s="203"/>
      <c r="C28" s="7"/>
      <c r="D28" s="7"/>
      <c r="G28" s="17"/>
    </row>
    <row r="29" spans="1:7" ht="15.75">
      <c r="A29" s="7"/>
      <c r="B29" s="7"/>
      <c r="C29" s="7"/>
      <c r="D29" s="7"/>
      <c r="G29" s="17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2019-01-18T08:42:04Z</dcterms:modified>
  <cp:category/>
  <cp:version/>
  <cp:contentType/>
  <cp:contentStatus/>
</cp:coreProperties>
</file>